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515"/>
  <workbookPr date1904="1" showInkAnnotation="0" checkCompatibility="1" autoCompressPictures="0"/>
  <bookViews>
    <workbookView xWindow="0" yWindow="0" windowWidth="25600" windowHeight="16060" tabRatio="500" firstSheet="1" activeTab="5"/>
  </bookViews>
  <sheets>
    <sheet name="blind cases" sheetId="1" r:id="rId1"/>
    <sheet name="hist_all" sheetId="9" r:id="rId2"/>
    <sheet name="bench 1xvq" sheetId="5" r:id="rId3"/>
    <sheet name="bench 1a2b" sheetId="8" r:id="rId4"/>
    <sheet name="sampling ros vs SA" sheetId="6" r:id="rId5"/>
    <sheet name="identify weak solution" sheetId="7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1" l="1"/>
  <c r="H14" i="1"/>
  <c r="I14" i="1"/>
  <c r="J14" i="1"/>
  <c r="K14" i="1"/>
  <c r="L14" i="1"/>
  <c r="F14" i="1"/>
  <c r="E16" i="1"/>
  <c r="L2" i="9"/>
  <c r="L3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M2" i="9"/>
  <c r="M3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79" i="9"/>
  <c r="N2" i="9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O2" i="9"/>
  <c r="O3" i="9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P2" i="9"/>
  <c r="P3" i="9"/>
  <c r="P4" i="9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Q2" i="9"/>
  <c r="Q3" i="9"/>
  <c r="Q4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K79" i="9"/>
  <c r="S78" i="9"/>
  <c r="T78" i="9"/>
  <c r="U78" i="9"/>
  <c r="V78" i="9"/>
  <c r="W78" i="9"/>
  <c r="R78" i="9"/>
  <c r="R27" i="9"/>
  <c r="S27" i="9"/>
  <c r="T27" i="9"/>
  <c r="U27" i="9"/>
  <c r="V27" i="9"/>
  <c r="W27" i="9"/>
  <c r="R40" i="9"/>
  <c r="S40" i="9"/>
  <c r="T40" i="9"/>
  <c r="U40" i="9"/>
  <c r="V40" i="9"/>
  <c r="W40" i="9"/>
  <c r="R53" i="9"/>
  <c r="S53" i="9"/>
  <c r="T53" i="9"/>
  <c r="U53" i="9"/>
  <c r="V53" i="9"/>
  <c r="W53" i="9"/>
  <c r="R66" i="9"/>
  <c r="S66" i="9"/>
  <c r="T66" i="9"/>
  <c r="U66" i="9"/>
  <c r="V66" i="9"/>
  <c r="W66" i="9"/>
  <c r="S14" i="9"/>
  <c r="T14" i="9"/>
  <c r="U14" i="9"/>
  <c r="V14" i="9"/>
  <c r="W14" i="9"/>
  <c r="R14" i="9"/>
</calcChain>
</file>

<file path=xl/sharedStrings.xml><?xml version="1.0" encoding="utf-8"?>
<sst xmlns="http://schemas.openxmlformats.org/spreadsheetml/2006/main" count="1343" uniqueCount="290">
  <si>
    <t>seqid</t>
  </si>
  <si>
    <t>Rosetta</t>
  </si>
  <si>
    <t>id#</t>
  </si>
  <si>
    <t>id</t>
  </si>
  <si>
    <t>mapCCs</t>
    <phoneticPr fontId="3" type="noConversion"/>
  </si>
  <si>
    <t>Rfrees</t>
    <phoneticPr fontId="3" type="noConversion"/>
  </si>
  <si>
    <t>Rfree</t>
    <phoneticPr fontId="3" type="noConversion"/>
  </si>
  <si>
    <t>Phenix SA</t>
    <phoneticPr fontId="3" type="noConversion"/>
  </si>
  <si>
    <t>DEN</t>
    <phoneticPr fontId="3" type="noConversion"/>
  </si>
  <si>
    <t>1Y25</t>
  </si>
  <si>
    <t>2YWN</t>
  </si>
  <si>
    <t>2CX4</t>
  </si>
  <si>
    <t>1XXU</t>
  </si>
  <si>
    <t>1N8J</t>
  </si>
  <si>
    <t>1HD2</t>
  </si>
  <si>
    <t>Cartesian-space SA</t>
  </si>
  <si>
    <t>Torsion-space SA</t>
  </si>
  <si>
    <t>set#</t>
  </si>
  <si>
    <t>0-15%</t>
  </si>
  <si>
    <t>15-19%</t>
  </si>
  <si>
    <t>19-22%</t>
  </si>
  <si>
    <t>22-28%</t>
  </si>
  <si>
    <t>28-31%</t>
  </si>
  <si>
    <t>31-100%</t>
  </si>
  <si>
    <t>Cartesian-space SA + Autobuild</t>
  </si>
  <si>
    <t>Torsion-space SA + Autobuild</t>
  </si>
  <si>
    <t>1F6B</t>
  </si>
  <si>
    <t>1FZQ</t>
  </si>
  <si>
    <t>1G16</t>
  </si>
  <si>
    <t>1MR3</t>
  </si>
  <si>
    <t>1RRP</t>
  </si>
  <si>
    <t>1SVI</t>
  </si>
  <si>
    <t>1UKV</t>
  </si>
  <si>
    <t>1UPT</t>
  </si>
  <si>
    <t>1YZG</t>
  </si>
  <si>
    <t>1YZN</t>
  </si>
  <si>
    <t>1YZT</t>
  </si>
  <si>
    <t>1Z06</t>
  </si>
  <si>
    <t>1Z0A</t>
  </si>
  <si>
    <t>2A5J</t>
  </si>
  <si>
    <t>2B6H</t>
  </si>
  <si>
    <t>2BKU</t>
  </si>
  <si>
    <t>2CXX</t>
  </si>
  <si>
    <t>2EFC</t>
  </si>
  <si>
    <t>2EW1</t>
  </si>
  <si>
    <t>2FH5</t>
  </si>
  <si>
    <t>2FOL</t>
  </si>
  <si>
    <t>2G6B</t>
  </si>
  <si>
    <t>2GJ8</t>
  </si>
  <si>
    <t>2H18</t>
  </si>
  <si>
    <t>2H57</t>
  </si>
  <si>
    <t>2RHD</t>
  </si>
  <si>
    <t>2WJI</t>
  </si>
  <si>
    <t>2ZEJ</t>
  </si>
  <si>
    <t>3A1S</t>
  </si>
  <si>
    <t>3BFK</t>
  </si>
  <si>
    <t>3C5H</t>
  </si>
  <si>
    <t>3CPH</t>
  </si>
  <si>
    <t>3DPU</t>
  </si>
  <si>
    <t>3GFT</t>
  </si>
  <si>
    <t>3I8S</t>
  </si>
  <si>
    <t>3K53</t>
  </si>
  <si>
    <t>3L0I</t>
  </si>
  <si>
    <t>3L82</t>
  </si>
  <si>
    <t>3LVQ</t>
  </si>
  <si>
    <t>template</t>
    <phoneticPr fontId="3" type="noConversion"/>
  </si>
  <si>
    <t>seqid</t>
    <phoneticPr fontId="3" type="noConversion"/>
  </si>
  <si>
    <t>#11</t>
  </si>
  <si>
    <t>#12</t>
  </si>
  <si>
    <t>#3</t>
  </si>
  <si>
    <t>#4</t>
  </si>
  <si>
    <t>#5</t>
  </si>
  <si>
    <t>#6</t>
  </si>
  <si>
    <t>#7</t>
  </si>
  <si>
    <t>#8</t>
  </si>
  <si>
    <t>#9</t>
  </si>
  <si>
    <t>#10</t>
  </si>
  <si>
    <t>45-49%</t>
    <phoneticPr fontId="3" type="noConversion"/>
  </si>
  <si>
    <t>mr_rosetta/full__3_cab55348_template</t>
  </si>
  <si>
    <t>sa_all/test__3_cab55348_template</t>
  </si>
  <si>
    <t>mr_rosetta/full__4_hp3342_template</t>
  </si>
  <si>
    <t>sa_all/test__4_hp3342_template</t>
  </si>
  <si>
    <t>S_2WE8A_0004.bb.ph.1.pdb</t>
  </si>
  <si>
    <t>S_2WE8A_0004.bb.ph.2.pdb</t>
  </si>
  <si>
    <t>S_2WE8A_0004.bb.ph.3.pdb</t>
  </si>
  <si>
    <t>S_2WE8A_0004.bb.ph.4.pdb</t>
  </si>
  <si>
    <t>S_2WE8A_0004.bb.ph.5.pdb</t>
  </si>
  <si>
    <t>S_2WE8A_0005.bb.ph.1.pdb</t>
  </si>
  <si>
    <t>S_2WE8A_0005.bb.ph.2.pdb</t>
  </si>
  <si>
    <t>S_2WE8A_0005.bb.ph.3.pdb</t>
  </si>
  <si>
    <t>S_2WE8A_0005.bb.ph.4.pdb</t>
  </si>
  <si>
    <t>S_2WE8A_0005.bb.ph.5.pdb</t>
  </si>
  <si>
    <t>S_2WE8A_0006.bb.ph.1.pdb</t>
  </si>
  <si>
    <t>S_2WE8A_0006.bb.ph.2.pdb</t>
  </si>
  <si>
    <t>S_2WE8A_0006.bb.ph.3.pdb</t>
  </si>
  <si>
    <t>1f6bA</t>
  </si>
  <si>
    <t>1fzqA</t>
  </si>
  <si>
    <t>1g16A</t>
  </si>
  <si>
    <t>1mr3F</t>
  </si>
  <si>
    <t>1rrpA</t>
  </si>
  <si>
    <t>1sviA</t>
  </si>
  <si>
    <t>1ukvY</t>
  </si>
  <si>
    <t>1uptA</t>
  </si>
  <si>
    <t>1yzgA</t>
  </si>
  <si>
    <t>1yznA</t>
  </si>
  <si>
    <t>1yztA</t>
  </si>
  <si>
    <t>1z06A</t>
  </si>
  <si>
    <t>1z0aA</t>
  </si>
  <si>
    <t>2a5jA</t>
  </si>
  <si>
    <t>2b6hA</t>
  </si>
  <si>
    <t>2bkuA</t>
  </si>
  <si>
    <t>2cxxA</t>
  </si>
  <si>
    <t>2efcB</t>
  </si>
  <si>
    <t>2ew1A</t>
  </si>
  <si>
    <t>2fh5B</t>
  </si>
  <si>
    <t>2folA</t>
  </si>
  <si>
    <t>2g6bA</t>
  </si>
  <si>
    <t>2gj8A</t>
  </si>
  <si>
    <t>2h18A</t>
  </si>
  <si>
    <t>2h57A</t>
  </si>
  <si>
    <t>2rhdA</t>
  </si>
  <si>
    <t>2wjiA</t>
  </si>
  <si>
    <t>2zejA</t>
  </si>
  <si>
    <t>3a1sA</t>
  </si>
  <si>
    <t>3bfkA</t>
  </si>
  <si>
    <t>3c5hA</t>
  </si>
  <si>
    <t>3cphA</t>
  </si>
  <si>
    <t>3dpuA</t>
  </si>
  <si>
    <t>3gftA</t>
  </si>
  <si>
    <t>3i8sA</t>
  </si>
  <si>
    <t>3k53A</t>
  </si>
  <si>
    <t>3l0iB</t>
  </si>
  <si>
    <t>3l82B</t>
  </si>
  <si>
    <t>3lvqE</t>
  </si>
  <si>
    <t>Template</t>
  </si>
  <si>
    <t>DEN</t>
  </si>
  <si>
    <t>mr_rosetta/full__7_xmrv_template_dimer</t>
  </si>
  <si>
    <t>sa_all/test__7_xmrv_template_dimer</t>
  </si>
  <si>
    <t>sa_all/test__7_xtreme_xmrv_template_dimer</t>
  </si>
  <si>
    <t>sa_all/test__8_pc0265_template_dimer</t>
  </si>
  <si>
    <t>mr_rosetta/full__8_pc0265_template_monomer_prerefine_ros</t>
  </si>
  <si>
    <t>sa_all/test__8_pc0265_template_monomer_prerefine_ros</t>
  </si>
  <si>
    <t>mr_rosetta/full__9_thio_templates_one_domain</t>
  </si>
  <si>
    <t>sa_all/test__9_thio_templates_one_domain</t>
  </si>
  <si>
    <t>mr_rosetta/full__9a_thio_templates_both_domains</t>
  </si>
  <si>
    <t>sa_all/test__9a_thio_templates_both_domains</t>
  </si>
  <si>
    <t>NA</t>
  </si>
  <si>
    <t>mr_rosetta/full__1_ag9603_template_monomer</t>
  </si>
  <si>
    <t>hit</t>
    <phoneticPr fontId="3" type="noConversion"/>
  </si>
  <si>
    <t>pdb</t>
    <phoneticPr fontId="3" type="noConversion"/>
  </si>
  <si>
    <t>llg_rosetta</t>
    <phoneticPr fontId="3" type="noConversion"/>
  </si>
  <si>
    <t>dens_cc_rosetta</t>
    <phoneticPr fontId="3" type="noConversion"/>
  </si>
  <si>
    <t>llg</t>
    <phoneticPr fontId="3" type="noConversion"/>
  </si>
  <si>
    <t>dens_cc</t>
    <phoneticPr fontId="3" type="noConversion"/>
  </si>
  <si>
    <t>S_2WE8A_0002.bb.ph.2.pdb</t>
    <phoneticPr fontId="3" type="noConversion"/>
  </si>
  <si>
    <t>S_2WE8A_0006.bb.ph.4.pdb</t>
  </si>
  <si>
    <t>S_2WE8A_0006.bb.ph.5.pdb</t>
  </si>
  <si>
    <t>S_2WE8A_0007.bb.ph.1.pdb</t>
  </si>
  <si>
    <t>S_2WE8A_0007.bb.ph.2.pdb</t>
  </si>
  <si>
    <t>S_2WE8A_0007.bb.ph.3.pdb</t>
  </si>
  <si>
    <t>S_2WE8A_0007.bb.ph.4.pdb</t>
  </si>
  <si>
    <t>- (0.28)</t>
    <phoneticPr fontId="3" type="noConversion"/>
  </si>
  <si>
    <t>- (0.53)</t>
    <phoneticPr fontId="3" type="noConversion"/>
  </si>
  <si>
    <t>DEN</t>
    <phoneticPr fontId="3" type="noConversion"/>
  </si>
  <si>
    <t>- (0.41)</t>
    <phoneticPr fontId="3" type="noConversion"/>
  </si>
  <si>
    <t>Rosetta + refine</t>
    <phoneticPr fontId="3" type="noConversion"/>
  </si>
  <si>
    <t>RMS</t>
    <phoneticPr fontId="3" type="noConversion"/>
  </si>
  <si>
    <t>12_fk4430</t>
  </si>
  <si>
    <t>Camb.</t>
  </si>
  <si>
    <t>Torsion SA</t>
    <phoneticPr fontId="3" type="noConversion"/>
  </si>
  <si>
    <t>SA</t>
    <phoneticPr fontId="3" type="noConversion"/>
  </si>
  <si>
    <t>Extreme SA</t>
    <phoneticPr fontId="3" type="noConversion"/>
  </si>
  <si>
    <t>DEN</t>
    <phoneticPr fontId="3" type="noConversion"/>
  </si>
  <si>
    <t>JCSG</t>
  </si>
  <si>
    <t>2_bfr258e</t>
  </si>
  <si>
    <t>#1</t>
  </si>
  <si>
    <t>NSGC</t>
  </si>
  <si>
    <t>11_niko</t>
  </si>
  <si>
    <t>U Graz</t>
  </si>
  <si>
    <t>6_fj6376</t>
  </si>
  <si>
    <t>#2</t>
  </si>
  <si>
    <t>7_xmrv</t>
  </si>
  <si>
    <t>NCI</t>
  </si>
  <si>
    <t>Weiz.</t>
  </si>
  <si>
    <t>22/15</t>
  </si>
  <si>
    <t>5_pc02153</t>
  </si>
  <si>
    <t>10_tirap</t>
  </si>
  <si>
    <t>4_hp3342</t>
  </si>
  <si>
    <t>3_cab55348</t>
  </si>
  <si>
    <t>ANL</t>
  </si>
  <si>
    <t>BI,HY</t>
  </si>
  <si>
    <t>9_thiod</t>
  </si>
  <si>
    <t>1_ag9603a</t>
  </si>
  <si>
    <t>AutoBuild</t>
  </si>
  <si>
    <t xml:space="preserve">Arp/Warp </t>
  </si>
  <si>
    <t>SA + AutoBuild</t>
  </si>
  <si>
    <t>Extreme SA + Autobuild</t>
  </si>
  <si>
    <t>DEN + Autobuild</t>
  </si>
  <si>
    <t>Rosetta + Autobuild</t>
  </si>
  <si>
    <t>Rfree (current best)</t>
  </si>
  <si>
    <t>50+%</t>
    <phoneticPr fontId="3" type="noConversion"/>
  </si>
  <si>
    <t>CC</t>
  </si>
  <si>
    <t>mr_rosetta/full__1_ag9603_template_dimer</t>
  </si>
  <si>
    <t>sa_all/test__1_ag9603_template_dimer</t>
  </si>
  <si>
    <t>sa_all/test__2_bfr258e_template_dimer</t>
  </si>
  <si>
    <t>mr_rosetta/full__2_bfr258e_template_monomer</t>
  </si>
  <si>
    <t>sa_all/test__2_bfr258e_template_monomer</t>
  </si>
  <si>
    <t>2BMX</t>
  </si>
  <si>
    <t>2A4V</t>
  </si>
  <si>
    <t>2HYX</t>
  </si>
  <si>
    <t>2K6V</t>
  </si>
  <si>
    <t>3GL3</t>
  </si>
  <si>
    <t>3HDC</t>
  </si>
  <si>
    <t>1ZZO</t>
  </si>
  <si>
    <t>3EWL</t>
  </si>
  <si>
    <t>3FW2</t>
  </si>
  <si>
    <t>3HCZ</t>
  </si>
  <si>
    <t>1JFU</t>
  </si>
  <si>
    <t>3CMI</t>
  </si>
  <si>
    <t>1FOH</t>
  </si>
  <si>
    <t>density correlation</t>
    <phoneticPr fontId="3" type="noConversion"/>
  </si>
  <si>
    <t>mr_rosetta/full__8_pc0265_template_dimer</t>
  </si>
  <si>
    <t>#13</t>
  </si>
  <si>
    <t>#14</t>
  </si>
  <si>
    <t>#15</t>
  </si>
  <si>
    <t>#16</t>
  </si>
  <si>
    <t>#17</t>
  </si>
  <si>
    <t>#11</t>
    <phoneticPr fontId="3" type="noConversion"/>
  </si>
  <si>
    <t>#10</t>
    <phoneticPr fontId="3" type="noConversion"/>
  </si>
  <si>
    <t>#18</t>
  </si>
  <si>
    <t>3DRN</t>
  </si>
  <si>
    <t>S_2WE8A_0007.bb.ph.5.pdb</t>
  </si>
  <si>
    <t>S_2WE8A_0008.bb.ph.1.pdb</t>
  </si>
  <si>
    <t>S_2WE8A_0008.bb.ph.2.pdb</t>
  </si>
  <si>
    <t>S_2WE8A_0008.bb.ph.3.pdb</t>
  </si>
  <si>
    <t>S_2WE8A_0008.bb.ph.4.pdb</t>
  </si>
  <si>
    <t>S_2WE8A_0008.bb.ph.5.pdb</t>
  </si>
  <si>
    <t>S_2WE8A_0009.bb.ph.1.pdb</t>
  </si>
  <si>
    <t>S_2WE8A_0009.bb.ph.2.pdb</t>
  </si>
  <si>
    <t>S_2WE8A_0009.bb.ph.3.pdb</t>
  </si>
  <si>
    <t>S_2WE8A_0009.bb.ph.4.pdb</t>
  </si>
  <si>
    <t>S_2WE8A_0009.bb.ph.5.pdb</t>
  </si>
  <si>
    <t>S_2WE8A_0002.bb.ph.3.pdb</t>
  </si>
  <si>
    <t>S_2WE8A_0002.bb.ph.4.pdb</t>
  </si>
  <si>
    <t>S_2WE8A_0002.bb.ph.5.pdb</t>
  </si>
  <si>
    <t>S_2WE8A_0003.bb.ph.1.pdb</t>
  </si>
  <si>
    <t>S_2WE8A_0003.bb.ph.2.pdb</t>
  </si>
  <si>
    <t>S_2WE8A_0003.bb.ph.3.pdb</t>
  </si>
  <si>
    <t>S_2WE8A_0003.bb.ph.4.pdb</t>
  </si>
  <si>
    <t>S_2WE8A_0003.bb.ph.5.pdb</t>
  </si>
  <si>
    <t>sa_all/test__1_ag9603_template_monomer</t>
  </si>
  <si>
    <t>mr_rosetta/full__1_ag9603_template_monomer_prerefine_ros</t>
  </si>
  <si>
    <t>sa_all/test__1_ag9603_template_monomer_prerefine_ros</t>
  </si>
  <si>
    <t>mr_rosetta/full__2_bfr258e_template_dimer</t>
  </si>
  <si>
    <t>S_2WE8A_0000.bb.ph.1.pdb</t>
  </si>
  <si>
    <t>S_2WE8A_0000.bb.ph.2.pdb</t>
  </si>
  <si>
    <t>S_2WE8A_0000.bb.ph.3.pdb</t>
  </si>
  <si>
    <t>S_2WE8A_0000.bb.ph.4.pdb</t>
  </si>
  <si>
    <t>S_2WE8A_0000.bb.ph.5.pdb</t>
  </si>
  <si>
    <t>S_2WE8A_0001.bb.ph.1.pdb</t>
  </si>
  <si>
    <t>S_2WE8A_0001.bb.ph.2.pdb</t>
  </si>
  <si>
    <t>S_2WE8A_0001.bb.ph.3.pdb</t>
  </si>
  <si>
    <t>S_2WE8A_0001.bb.ph.4.pdb</t>
  </si>
  <si>
    <t>S_2WE8A_0001.bb.ph.5.pdb</t>
  </si>
  <si>
    <t>S_2WE8A_0002.bb.ph.1.pdb</t>
  </si>
  <si>
    <t>Rosetta</t>
    <phoneticPr fontId="3" type="noConversion"/>
  </si>
  <si>
    <t>0-29%</t>
    <phoneticPr fontId="3" type="noConversion"/>
  </si>
  <si>
    <t>30-34%</t>
    <phoneticPr fontId="3" type="noConversion"/>
  </si>
  <si>
    <t>35-39%</t>
    <phoneticPr fontId="3" type="noConversion"/>
  </si>
  <si>
    <t>40-44%</t>
    <phoneticPr fontId="3" type="noConversion"/>
  </si>
  <si>
    <t>Autobuild</t>
  </si>
  <si>
    <t>ARP/ wARP</t>
  </si>
  <si>
    <t xml:space="preserve">Torsion-space SA + AutoBuild </t>
  </si>
  <si>
    <t>DEN+ AutoBuild</t>
  </si>
  <si>
    <t>Rosetta + AutoBuild</t>
  </si>
  <si>
    <t>Torsion-space SA</t>
    <phoneticPr fontId="3" type="noConversion"/>
  </si>
  <si>
    <t>8_pc0265</t>
    <phoneticPr fontId="3" type="noConversion"/>
  </si>
  <si>
    <t>- (0.54)</t>
    <phoneticPr fontId="3" type="noConversion"/>
  </si>
  <si>
    <t>- (0.46)</t>
    <phoneticPr fontId="3" type="noConversion"/>
  </si>
  <si>
    <t xml:space="preserve">Arp/Warp </t>
    <phoneticPr fontId="3" type="noConversion"/>
  </si>
  <si>
    <t>- (0.60)</t>
    <phoneticPr fontId="3" type="noConversion"/>
  </si>
  <si>
    <t>- (0.30)</t>
    <phoneticPr fontId="3" type="noConversion"/>
  </si>
  <si>
    <t>- (0.52)</t>
    <phoneticPr fontId="3" type="noConversion"/>
  </si>
  <si>
    <t>- (0.50)</t>
    <phoneticPr fontId="3" type="noConversion"/>
  </si>
  <si>
    <t>mr_rosetta/full__5_pc02153_template</t>
  </si>
  <si>
    <t>sa_all/test__5_pc02153_template</t>
  </si>
  <si>
    <t>mr_rosetta/full__6_fj6376_template_dimer</t>
  </si>
  <si>
    <t>sa_all/test__6_fj6376_template_dimer</t>
  </si>
  <si>
    <t>mr_rosetta/full__6_fj6376_template_tetramer</t>
  </si>
  <si>
    <t>sa_all/test__6_fj6376_template_tetramer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</si>
</sst>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3" x14ac:knownFonts="1">
    <font>
      <sz val="10"/>
      <name val="Verdana"/>
    </font>
    <font>
      <sz val="10"/>
      <name val="Verdana"/>
    </font>
    <font>
      <sz val="10"/>
      <name val="Verdana"/>
    </font>
    <font>
      <sz val="8"/>
      <name val="Verdana"/>
    </font>
    <font>
      <sz val="10"/>
      <name val="Helvetica"/>
    </font>
    <font>
      <i/>
      <sz val="10"/>
      <name val="Helvetica"/>
    </font>
    <font>
      <b/>
      <i/>
      <sz val="10"/>
      <name val="Helvetica"/>
    </font>
    <font>
      <sz val="10"/>
      <color indexed="22"/>
      <name val="Verdana"/>
    </font>
    <font>
      <u/>
      <sz val="10"/>
      <color indexed="12"/>
      <name val="Verdana"/>
    </font>
    <font>
      <u/>
      <sz val="10"/>
      <color indexed="20"/>
      <name val="Verdana"/>
    </font>
    <font>
      <i/>
      <sz val="10"/>
      <name val="Verdana"/>
    </font>
    <font>
      <sz val="9"/>
      <name val="Verdana"/>
    </font>
    <font>
      <b/>
      <sz val="9"/>
      <color theme="5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2" fontId="1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4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right" wrapText="1"/>
    </xf>
    <xf numFmtId="9" fontId="4" fillId="0" borderId="0" xfId="0" applyNumberFormat="1" applyFont="1" applyAlignment="1">
      <alignment horizontal="right" wrapText="1"/>
    </xf>
    <xf numFmtId="0" fontId="5" fillId="0" borderId="0" xfId="0" applyFont="1"/>
    <xf numFmtId="0" fontId="6" fillId="0" borderId="0" xfId="0" applyFont="1"/>
    <xf numFmtId="0" fontId="4" fillId="0" borderId="0" xfId="0" applyNumberFormat="1" applyFont="1"/>
    <xf numFmtId="0" fontId="4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0" fontId="7" fillId="0" borderId="0" xfId="0" applyFont="1"/>
    <xf numFmtId="9" fontId="0" fillId="0" borderId="0" xfId="0" applyNumberFormat="1"/>
    <xf numFmtId="0" fontId="4" fillId="0" borderId="0" xfId="0" applyNumberFormat="1" applyFont="1" applyAlignment="1">
      <alignment horizontal="right"/>
    </xf>
    <xf numFmtId="0" fontId="5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/>
    <xf numFmtId="0" fontId="4" fillId="0" borderId="0" xfId="0" applyFont="1" applyAlignment="1">
      <alignment horizontal="left"/>
    </xf>
    <xf numFmtId="0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quotePrefix="1" applyNumberFormat="1" applyFont="1" applyAlignment="1">
      <alignment horizontal="right" wrapText="1"/>
    </xf>
    <xf numFmtId="0" fontId="10" fillId="0" borderId="0" xfId="0" applyFont="1"/>
    <xf numFmtId="49" fontId="2" fillId="0" borderId="0" xfId="0" applyNumberFormat="1" applyFont="1" applyAlignment="1">
      <alignment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wrapText="1"/>
    </xf>
    <xf numFmtId="0" fontId="11" fillId="0" borderId="0" xfId="0" applyNumberFormat="1" applyFont="1" applyAlignment="1">
      <alignment horizontal="left"/>
    </xf>
    <xf numFmtId="0" fontId="11" fillId="0" borderId="0" xfId="0" quotePrefix="1" applyNumberFormat="1" applyFont="1" applyAlignment="1">
      <alignment horizontal="right"/>
    </xf>
    <xf numFmtId="0" fontId="11" fillId="0" borderId="0" xfId="0" quotePrefix="1" applyNumberFormat="1" applyFont="1" applyAlignment="1">
      <alignment horizontal="right" wrapText="1"/>
    </xf>
    <xf numFmtId="0" fontId="11" fillId="0" borderId="0" xfId="0" applyNumberFormat="1" applyFont="1"/>
    <xf numFmtId="0" fontId="12" fillId="0" borderId="0" xfId="0" applyFont="1"/>
    <xf numFmtId="165" fontId="11" fillId="0" borderId="0" xfId="0" applyNumberFormat="1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mruColors>
      <color rgb="FFFFFAB7"/>
      <color rgb="FFFBFFB2"/>
      <color rgb="FFFEFF8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8178258967629"/>
          <c:y val="0.0509259259259259"/>
          <c:w val="0.841103674540682"/>
          <c:h val="0.79038969087197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'blind cases'!$L$23</c:f>
              <c:strCache>
                <c:ptCount val="1"/>
                <c:pt idx="0">
                  <c:v>Rosetta + Autobuild</c:v>
                </c:pt>
              </c:strCache>
            </c:strRef>
          </c:tx>
          <c:spPr>
            <a:gradFill flip="none" rotWithShape="1">
              <a:gsLst>
                <a:gs pos="0">
                  <a:srgbClr val="9BBB59"/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0"/>
              <a:tileRect/>
            </a:gradFill>
          </c:spPr>
          <c:invertIfNegative val="0"/>
          <c:cat>
            <c:strRef>
              <c:f>'blind cases'!$E$24:$E$29</c:f>
              <c:strCache>
                <c:ptCount val="6"/>
                <c:pt idx="0">
                  <c:v>0-29%</c:v>
                </c:pt>
                <c:pt idx="1">
                  <c:v>30-34%</c:v>
                </c:pt>
                <c:pt idx="2">
                  <c:v>35-39%</c:v>
                </c:pt>
                <c:pt idx="3">
                  <c:v>40-44%</c:v>
                </c:pt>
                <c:pt idx="4">
                  <c:v>45-49%</c:v>
                </c:pt>
                <c:pt idx="5">
                  <c:v>50+%</c:v>
                </c:pt>
              </c:strCache>
            </c:strRef>
          </c:cat>
          <c:val>
            <c:numRef>
              <c:f>'blind cases'!$L$24:$L$29</c:f>
              <c:numCache>
                <c:formatCode>General</c:formatCode>
                <c:ptCount val="6"/>
                <c:pt idx="0">
                  <c:v>3.0</c:v>
                </c:pt>
                <c:pt idx="1">
                  <c:v>2.0</c:v>
                </c:pt>
                <c:pt idx="2">
                  <c:v>3.0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val>
        </c:ser>
        <c:ser>
          <c:idx val="0"/>
          <c:order val="1"/>
          <c:tx>
            <c:strRef>
              <c:f>'blind cases'!$F$23</c:f>
              <c:strCache>
                <c:ptCount val="1"/>
                <c:pt idx="0">
                  <c:v>AutoBuild</c:v>
                </c:pt>
              </c:strCache>
            </c:strRef>
          </c:tx>
          <c:invertIfNegative val="0"/>
          <c:cat>
            <c:strRef>
              <c:f>'blind cases'!$E$24:$E$29</c:f>
              <c:strCache>
                <c:ptCount val="6"/>
                <c:pt idx="0">
                  <c:v>0-29%</c:v>
                </c:pt>
                <c:pt idx="1">
                  <c:v>30-34%</c:v>
                </c:pt>
                <c:pt idx="2">
                  <c:v>35-39%</c:v>
                </c:pt>
                <c:pt idx="3">
                  <c:v>40-44%</c:v>
                </c:pt>
                <c:pt idx="4">
                  <c:v>45-49%</c:v>
                </c:pt>
                <c:pt idx="5">
                  <c:v>50+%</c:v>
                </c:pt>
              </c:strCache>
            </c:strRef>
          </c:cat>
          <c:val>
            <c:numRef>
              <c:f>'blind cases'!$F$24:$F$29</c:f>
              <c:numCache>
                <c:formatCode>General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8.0</c:v>
                </c:pt>
              </c:numCache>
            </c:numRef>
          </c:val>
        </c:ser>
        <c:ser>
          <c:idx val="1"/>
          <c:order val="2"/>
          <c:tx>
            <c:strRef>
              <c:f>'blind cases'!$G$23</c:f>
              <c:strCache>
                <c:ptCount val="1"/>
                <c:pt idx="0">
                  <c:v>Arp/Warp </c:v>
                </c:pt>
              </c:strCache>
            </c:strRef>
          </c:tx>
          <c:invertIfNegative val="0"/>
          <c:cat>
            <c:strRef>
              <c:f>'blind cases'!$E$24:$E$29</c:f>
              <c:strCache>
                <c:ptCount val="6"/>
                <c:pt idx="0">
                  <c:v>0-29%</c:v>
                </c:pt>
                <c:pt idx="1">
                  <c:v>30-34%</c:v>
                </c:pt>
                <c:pt idx="2">
                  <c:v>35-39%</c:v>
                </c:pt>
                <c:pt idx="3">
                  <c:v>40-44%</c:v>
                </c:pt>
                <c:pt idx="4">
                  <c:v>45-49%</c:v>
                </c:pt>
                <c:pt idx="5">
                  <c:v>50+%</c:v>
                </c:pt>
              </c:strCache>
            </c:strRef>
          </c:cat>
          <c:val>
            <c:numRef>
              <c:f>'blind cases'!$G$24:$G$29</c:f>
              <c:numCache>
                <c:formatCode>General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8.0</c:v>
                </c:pt>
              </c:numCache>
            </c:numRef>
          </c:val>
        </c:ser>
        <c:ser>
          <c:idx val="2"/>
          <c:order val="3"/>
          <c:tx>
            <c:strRef>
              <c:f>'blind cases'!$H$23</c:f>
              <c:strCache>
                <c:ptCount val="1"/>
                <c:pt idx="0">
                  <c:v>SA + AutoBuild</c:v>
                </c:pt>
              </c:strCache>
            </c:strRef>
          </c:tx>
          <c:spPr>
            <a:gradFill flip="none" rotWithShape="1">
              <a:gsLst>
                <a:gs pos="0">
                  <a:srgbClr val="F79646"/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0"/>
              <a:tileRect/>
            </a:gradFill>
          </c:spPr>
          <c:invertIfNegative val="0"/>
          <c:cat>
            <c:strRef>
              <c:f>'blind cases'!$E$24:$E$29</c:f>
              <c:strCache>
                <c:ptCount val="6"/>
                <c:pt idx="0">
                  <c:v>0-29%</c:v>
                </c:pt>
                <c:pt idx="1">
                  <c:v>30-34%</c:v>
                </c:pt>
                <c:pt idx="2">
                  <c:v>35-39%</c:v>
                </c:pt>
                <c:pt idx="3">
                  <c:v>40-44%</c:v>
                </c:pt>
                <c:pt idx="4">
                  <c:v>45-49%</c:v>
                </c:pt>
                <c:pt idx="5">
                  <c:v>50+%</c:v>
                </c:pt>
              </c:strCache>
            </c:strRef>
          </c:cat>
          <c:val>
            <c:numRef>
              <c:f>'blind cases'!$H$24:$H$29</c:f>
              <c:numCache>
                <c:formatCode>General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8.0</c:v>
                </c:pt>
              </c:numCache>
            </c:numRef>
          </c:val>
        </c:ser>
        <c:ser>
          <c:idx val="6"/>
          <c:order val="4"/>
          <c:tx>
            <c:strRef>
              <c:f>'blind cases'!$I$23</c:f>
              <c:strCache>
                <c:ptCount val="1"/>
                <c:pt idx="0">
                  <c:v>Torsion-space SA + Autobuild</c:v>
                </c:pt>
              </c:strCache>
            </c:strRef>
          </c:tx>
          <c:spPr>
            <a:gradFill flip="none" rotWithShape="1">
              <a:gsLst>
                <a:gs pos="0">
                  <a:srgbClr val="FFFF00"/>
                </a:gs>
                <a:gs pos="100000">
                  <a:srgbClr val="FFFAB7"/>
                </a:gs>
              </a:gsLst>
              <a:lin ang="16200000" scaled="0"/>
              <a:tileRect/>
            </a:gradFill>
          </c:spPr>
          <c:invertIfNegative val="0"/>
          <c:val>
            <c:numRef>
              <c:f>'blind cases'!$I$24:$I$29</c:f>
              <c:numCache>
                <c:formatCode>General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8.0</c:v>
                </c:pt>
              </c:numCache>
            </c:numRef>
          </c:val>
        </c:ser>
        <c:ser>
          <c:idx val="3"/>
          <c:order val="5"/>
          <c:tx>
            <c:strRef>
              <c:f>'blind cases'!$J$23</c:f>
              <c:strCache>
                <c:ptCount val="1"/>
                <c:pt idx="0">
                  <c:v>Extreme SA + Autobuild</c:v>
                </c:pt>
              </c:strCache>
            </c:strRef>
          </c:tx>
          <c:spPr>
            <a:effectLst>
              <a:outerShdw blurRad="40005" dist="22987" dir="5400000" algn="tl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'blind cases'!$E$24:$E$29</c:f>
              <c:strCache>
                <c:ptCount val="6"/>
                <c:pt idx="0">
                  <c:v>0-29%</c:v>
                </c:pt>
                <c:pt idx="1">
                  <c:v>30-34%</c:v>
                </c:pt>
                <c:pt idx="2">
                  <c:v>35-39%</c:v>
                </c:pt>
                <c:pt idx="3">
                  <c:v>40-44%</c:v>
                </c:pt>
                <c:pt idx="4">
                  <c:v>45-49%</c:v>
                </c:pt>
                <c:pt idx="5">
                  <c:v>50+%</c:v>
                </c:pt>
              </c:strCache>
            </c:strRef>
          </c:cat>
          <c:val>
            <c:numRef>
              <c:f>'blind cases'!$J$24:$J$29</c:f>
              <c:numCache>
                <c:formatCode>General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8.0</c:v>
                </c:pt>
              </c:numCache>
            </c:numRef>
          </c:val>
        </c:ser>
        <c:ser>
          <c:idx val="4"/>
          <c:order val="6"/>
          <c:tx>
            <c:strRef>
              <c:f>'blind cases'!$K$23</c:f>
              <c:strCache>
                <c:ptCount val="1"/>
                <c:pt idx="0">
                  <c:v>DEN + Autobuild</c:v>
                </c:pt>
              </c:strCache>
            </c:strRef>
          </c:tx>
          <c:spPr>
            <a:gradFill flip="none" rotWithShape="1">
              <a:gsLst>
                <a:gs pos="0">
                  <a:schemeClr val="tx1"/>
                </a:gs>
                <a:gs pos="100000">
                  <a:schemeClr val="tx1">
                    <a:lumMod val="50000"/>
                    <a:lumOff val="50000"/>
                  </a:schemeClr>
                </a:gs>
              </a:gsLst>
              <a:lin ang="16200000" scaled="0"/>
              <a:tileRect/>
            </a:gradFill>
          </c:spPr>
          <c:invertIfNegative val="0"/>
          <c:cat>
            <c:strRef>
              <c:f>'blind cases'!$E$24:$E$29</c:f>
              <c:strCache>
                <c:ptCount val="6"/>
                <c:pt idx="0">
                  <c:v>0-29%</c:v>
                </c:pt>
                <c:pt idx="1">
                  <c:v>30-34%</c:v>
                </c:pt>
                <c:pt idx="2">
                  <c:v>35-39%</c:v>
                </c:pt>
                <c:pt idx="3">
                  <c:v>40-44%</c:v>
                </c:pt>
                <c:pt idx="4">
                  <c:v>45-49%</c:v>
                </c:pt>
                <c:pt idx="5">
                  <c:v>50+%</c:v>
                </c:pt>
              </c:strCache>
            </c:strRef>
          </c:cat>
          <c:val>
            <c:numRef>
              <c:f>'blind cases'!$K$24:$K$29</c:f>
              <c:numCache>
                <c:formatCode>General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3.0</c:v>
                </c:pt>
                <c:pt idx="5">
                  <c:v>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"/>
        <c:axId val="490168808"/>
        <c:axId val="491135256"/>
      </c:barChart>
      <c:catAx>
        <c:axId val="490168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Rfree after autobuilding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491135256"/>
        <c:crosses val="autoZero"/>
        <c:auto val="1"/>
        <c:lblAlgn val="ctr"/>
        <c:lblOffset val="100"/>
        <c:noMultiLvlLbl val="0"/>
      </c:catAx>
      <c:valAx>
        <c:axId val="4911352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Targets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0168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9837489063867"/>
          <c:y val="0.0775521289005541"/>
          <c:w val="0.441273622047244"/>
          <c:h val="0.372673519976669"/>
        </c:manualLayout>
      </c:layout>
      <c:overlay val="0"/>
      <c:spPr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200813824446"/>
          <c:y val="0.0509259259259259"/>
          <c:w val="0.740779738942028"/>
          <c:h val="0.77923702245552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x"/>
            <c:size val="7"/>
            <c:spPr>
              <a:ln w="22225">
                <a:solidFill>
                  <a:schemeClr val="accent1"/>
                </a:solidFill>
              </a:ln>
            </c:spPr>
          </c:marker>
          <c:xVal>
            <c:numRef>
              <c:f>'identify weak solution'!$B$2:$B$25</c:f>
              <c:numCache>
                <c:formatCode>General</c:formatCode>
                <c:ptCount val="24"/>
                <c:pt idx="0">
                  <c:v>36.0</c:v>
                </c:pt>
                <c:pt idx="1">
                  <c:v>36.0</c:v>
                </c:pt>
                <c:pt idx="2">
                  <c:v>35.0</c:v>
                </c:pt>
                <c:pt idx="3">
                  <c:v>35.0</c:v>
                </c:pt>
                <c:pt idx="4">
                  <c:v>34.0</c:v>
                </c:pt>
                <c:pt idx="5">
                  <c:v>34.0</c:v>
                </c:pt>
                <c:pt idx="6">
                  <c:v>34.0</c:v>
                </c:pt>
                <c:pt idx="7">
                  <c:v>33.0</c:v>
                </c:pt>
                <c:pt idx="8">
                  <c:v>33.0</c:v>
                </c:pt>
                <c:pt idx="9">
                  <c:v>33.0</c:v>
                </c:pt>
                <c:pt idx="10">
                  <c:v>32.0</c:v>
                </c:pt>
                <c:pt idx="11">
                  <c:v>32.0</c:v>
                </c:pt>
                <c:pt idx="12">
                  <c:v>32.0</c:v>
                </c:pt>
                <c:pt idx="13">
                  <c:v>32.0</c:v>
                </c:pt>
                <c:pt idx="14">
                  <c:v>31.0</c:v>
                </c:pt>
                <c:pt idx="15">
                  <c:v>31.0</c:v>
                </c:pt>
                <c:pt idx="16">
                  <c:v>31.0</c:v>
                </c:pt>
                <c:pt idx="17">
                  <c:v>31.0</c:v>
                </c:pt>
                <c:pt idx="18">
                  <c:v>31.0</c:v>
                </c:pt>
                <c:pt idx="19">
                  <c:v>31.0</c:v>
                </c:pt>
                <c:pt idx="20">
                  <c:v>30.0</c:v>
                </c:pt>
                <c:pt idx="21">
                  <c:v>30.0</c:v>
                </c:pt>
                <c:pt idx="22">
                  <c:v>30.0</c:v>
                </c:pt>
                <c:pt idx="23">
                  <c:v>30.0</c:v>
                </c:pt>
              </c:numCache>
            </c:numRef>
          </c:xVal>
          <c:yVal>
            <c:numRef>
              <c:f>'identify weak solution'!$C$2:$C$25</c:f>
              <c:numCache>
                <c:formatCode>General</c:formatCode>
                <c:ptCount val="24"/>
                <c:pt idx="0">
                  <c:v>0.18</c:v>
                </c:pt>
                <c:pt idx="1">
                  <c:v>-0.02</c:v>
                </c:pt>
                <c:pt idx="2">
                  <c:v>0.02</c:v>
                </c:pt>
                <c:pt idx="3">
                  <c:v>-0.01</c:v>
                </c:pt>
                <c:pt idx="4">
                  <c:v>-0.01</c:v>
                </c:pt>
                <c:pt idx="5">
                  <c:v>0.01</c:v>
                </c:pt>
                <c:pt idx="6">
                  <c:v>-0.01</c:v>
                </c:pt>
                <c:pt idx="7">
                  <c:v>0.32</c:v>
                </c:pt>
                <c:pt idx="8">
                  <c:v>0.01</c:v>
                </c:pt>
                <c:pt idx="9">
                  <c:v>0.02</c:v>
                </c:pt>
                <c:pt idx="10">
                  <c:v>0.26</c:v>
                </c:pt>
                <c:pt idx="11">
                  <c:v>-0.01</c:v>
                </c:pt>
                <c:pt idx="12">
                  <c:v>0.01</c:v>
                </c:pt>
                <c:pt idx="13">
                  <c:v>0.04</c:v>
                </c:pt>
                <c:pt idx="14">
                  <c:v>0.03</c:v>
                </c:pt>
                <c:pt idx="15">
                  <c:v>0.02</c:v>
                </c:pt>
                <c:pt idx="16">
                  <c:v>0.0</c:v>
                </c:pt>
                <c:pt idx="17">
                  <c:v>-0.01</c:v>
                </c:pt>
                <c:pt idx="18">
                  <c:v>-0.02</c:v>
                </c:pt>
                <c:pt idx="19">
                  <c:v>0.03</c:v>
                </c:pt>
                <c:pt idx="20">
                  <c:v>0.01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yVal>
          <c:smooth val="0"/>
        </c:ser>
        <c:ser>
          <c:idx val="2"/>
          <c:order val="1"/>
          <c:spPr>
            <a:ln w="28575">
              <a:noFill/>
            </a:ln>
          </c:spPr>
          <c:marker>
            <c:symbol val="x"/>
            <c:size val="7"/>
            <c:spPr>
              <a:ln w="22225">
                <a:solidFill>
                  <a:schemeClr val="accent2"/>
                </a:solidFill>
              </a:ln>
            </c:spPr>
          </c:marker>
          <c:xVal>
            <c:numRef>
              <c:f>'identify weak solution'!$D$2:$D$25</c:f>
              <c:numCache>
                <c:formatCode>General</c:formatCode>
                <c:ptCount val="24"/>
                <c:pt idx="0">
                  <c:v>47.0</c:v>
                </c:pt>
                <c:pt idx="1">
                  <c:v>48.0</c:v>
                </c:pt>
                <c:pt idx="2">
                  <c:v>55.0</c:v>
                </c:pt>
                <c:pt idx="3">
                  <c:v>69.0</c:v>
                </c:pt>
                <c:pt idx="4">
                  <c:v>51.0</c:v>
                </c:pt>
                <c:pt idx="5">
                  <c:v>77.0</c:v>
                </c:pt>
                <c:pt idx="6">
                  <c:v>62.0</c:v>
                </c:pt>
                <c:pt idx="7">
                  <c:v>64.0</c:v>
                </c:pt>
                <c:pt idx="8">
                  <c:v>46.0</c:v>
                </c:pt>
                <c:pt idx="9">
                  <c:v>77.0</c:v>
                </c:pt>
                <c:pt idx="10">
                  <c:v>84.0</c:v>
                </c:pt>
                <c:pt idx="11">
                  <c:v>50.0</c:v>
                </c:pt>
                <c:pt idx="12">
                  <c:v>51.0</c:v>
                </c:pt>
                <c:pt idx="13">
                  <c:v>65.0</c:v>
                </c:pt>
                <c:pt idx="14">
                  <c:v>77.0</c:v>
                </c:pt>
                <c:pt idx="15">
                  <c:v>56.0</c:v>
                </c:pt>
                <c:pt idx="16">
                  <c:v>75.0</c:v>
                </c:pt>
                <c:pt idx="17">
                  <c:v>53.0</c:v>
                </c:pt>
                <c:pt idx="18">
                  <c:v>60.0</c:v>
                </c:pt>
                <c:pt idx="19">
                  <c:v>70.0</c:v>
                </c:pt>
                <c:pt idx="20">
                  <c:v>58.0</c:v>
                </c:pt>
                <c:pt idx="21">
                  <c:v>69.0</c:v>
                </c:pt>
                <c:pt idx="22">
                  <c:v>54.0</c:v>
                </c:pt>
                <c:pt idx="23">
                  <c:v>65.0</c:v>
                </c:pt>
              </c:numCache>
            </c:numRef>
          </c:xVal>
          <c:yVal>
            <c:numRef>
              <c:f>'identify weak solution'!$E$2:$E$25</c:f>
              <c:numCache>
                <c:formatCode>General</c:formatCode>
                <c:ptCount val="24"/>
                <c:pt idx="0">
                  <c:v>0.18</c:v>
                </c:pt>
                <c:pt idx="1">
                  <c:v>-0.03</c:v>
                </c:pt>
                <c:pt idx="2">
                  <c:v>0.03</c:v>
                </c:pt>
                <c:pt idx="3">
                  <c:v>-0.01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0.32</c:v>
                </c:pt>
                <c:pt idx="8">
                  <c:v>0.01</c:v>
                </c:pt>
                <c:pt idx="9">
                  <c:v>0.0</c:v>
                </c:pt>
                <c:pt idx="10">
                  <c:v>0.29</c:v>
                </c:pt>
                <c:pt idx="11">
                  <c:v>0.0</c:v>
                </c:pt>
                <c:pt idx="12">
                  <c:v>0.03</c:v>
                </c:pt>
                <c:pt idx="13">
                  <c:v>0.03</c:v>
                </c:pt>
                <c:pt idx="14">
                  <c:v>0.02</c:v>
                </c:pt>
                <c:pt idx="15">
                  <c:v>0.03</c:v>
                </c:pt>
                <c:pt idx="16">
                  <c:v>-0.02</c:v>
                </c:pt>
                <c:pt idx="17">
                  <c:v>-0.02</c:v>
                </c:pt>
                <c:pt idx="18">
                  <c:v>0.0</c:v>
                </c:pt>
                <c:pt idx="19">
                  <c:v>0.03</c:v>
                </c:pt>
                <c:pt idx="20">
                  <c:v>0.0</c:v>
                </c:pt>
                <c:pt idx="21">
                  <c:v>0.03</c:v>
                </c:pt>
                <c:pt idx="22">
                  <c:v>0.02</c:v>
                </c:pt>
                <c:pt idx="23">
                  <c:v>0.01</c:v>
                </c:pt>
              </c:numCache>
            </c:numRef>
          </c:yVal>
          <c:smooth val="0"/>
        </c:ser>
        <c:ser>
          <c:idx val="1"/>
          <c:order val="2"/>
          <c:spPr>
            <a:ln w="95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20.0</c:v>
              </c:pt>
              <c:pt idx="1">
                <c:v>100.0</c:v>
              </c:pt>
            </c:numLit>
          </c:xVal>
          <c:yVal>
            <c:numLit>
              <c:formatCode>General</c:formatCode>
              <c:ptCount val="2"/>
              <c:pt idx="0">
                <c:v>0.0</c:v>
              </c:pt>
              <c:pt idx="1">
                <c:v>0.0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680184"/>
        <c:axId val="491685368"/>
      </c:scatterChart>
      <c:valAx>
        <c:axId val="491680184"/>
        <c:scaling>
          <c:orientation val="minMax"/>
          <c:max val="100.0"/>
          <c:min val="2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Phaser LLG</a:t>
                </a:r>
              </a:p>
            </c:rich>
          </c:tx>
          <c:layout>
            <c:manualLayout>
              <c:xMode val="edge"/>
              <c:yMode val="edge"/>
              <c:x val="0.466569482868695"/>
              <c:y val="0.9068106590842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91685368"/>
        <c:crossesAt val="-0.05"/>
        <c:crossBetween val="midCat"/>
      </c:valAx>
      <c:valAx>
        <c:axId val="4916853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Correlation of model</a:t>
                </a:r>
                <a:br>
                  <a:rPr lang="en-US"/>
                </a:br>
                <a:r>
                  <a:rPr lang="en-US"/>
                  <a:t> to final density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crossAx val="4916801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511592300962"/>
          <c:y val="0.108777249951194"/>
          <c:w val="0.813325896762905"/>
          <c:h val="0.745038713910761"/>
        </c:manualLayout>
      </c:layout>
      <c:lineChart>
        <c:grouping val="standard"/>
        <c:varyColors val="0"/>
        <c:ser>
          <c:idx val="5"/>
          <c:order val="0"/>
          <c:tx>
            <c:strRef>
              <c:f>'blind cases'!$L$23</c:f>
              <c:strCache>
                <c:ptCount val="1"/>
                <c:pt idx="0">
                  <c:v>Rosetta + Autobuild</c:v>
                </c:pt>
              </c:strCache>
            </c:strRef>
          </c:tx>
          <c:spPr>
            <a:ln w="34925">
              <a:solidFill>
                <a:schemeClr val="accent3"/>
              </a:solidFill>
            </a:ln>
            <a:effectLst/>
          </c:spPr>
          <c:marker>
            <c:symbol val="triangle"/>
            <c:size val="7"/>
            <c:spPr>
              <a:noFill/>
              <a:ln w="22225">
                <a:solidFill>
                  <a:schemeClr val="accent3"/>
                </a:solidFill>
              </a:ln>
              <a:effectLst/>
            </c:spPr>
          </c:marker>
          <c:cat>
            <c:strRef>
              <c:f>hist_all!$A$86:$A$91</c:f>
              <c:strCache>
                <c:ptCount val="6"/>
                <c:pt idx="0">
                  <c:v>0-15%</c:v>
                </c:pt>
                <c:pt idx="1">
                  <c:v>15-19%</c:v>
                </c:pt>
                <c:pt idx="2">
                  <c:v>19-22%</c:v>
                </c:pt>
                <c:pt idx="3">
                  <c:v>22-28%</c:v>
                </c:pt>
                <c:pt idx="4">
                  <c:v>28-31%</c:v>
                </c:pt>
                <c:pt idx="5">
                  <c:v>31-100%</c:v>
                </c:pt>
              </c:strCache>
            </c:strRef>
          </c:cat>
          <c:val>
            <c:numRef>
              <c:f>hist_all!$G$86:$G$91</c:f>
              <c:numCache>
                <c:formatCode>0.0%</c:formatCode>
                <c:ptCount val="6"/>
                <c:pt idx="0">
                  <c:v>0.307692307692308</c:v>
                </c:pt>
                <c:pt idx="1">
                  <c:v>0.538461538461538</c:v>
                </c:pt>
                <c:pt idx="2">
                  <c:v>0.538461538461538</c:v>
                </c:pt>
                <c:pt idx="3">
                  <c:v>0.538461538461538</c:v>
                </c:pt>
                <c:pt idx="4">
                  <c:v>0.923076923076923</c:v>
                </c:pt>
                <c:pt idx="5">
                  <c:v>0.916666666666667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'blind cases'!$F$23</c:f>
              <c:strCache>
                <c:ptCount val="1"/>
                <c:pt idx="0">
                  <c:v>AutoBuild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x"/>
            <c:size val="9"/>
            <c:spPr>
              <a:noFill/>
              <a:ln w="22225">
                <a:solidFill>
                  <a:schemeClr val="tx1"/>
                </a:solidFill>
              </a:ln>
            </c:spPr>
          </c:marker>
          <c:cat>
            <c:strRef>
              <c:f>hist_all!$A$86:$A$91</c:f>
              <c:strCache>
                <c:ptCount val="6"/>
                <c:pt idx="0">
                  <c:v>0-15%</c:v>
                </c:pt>
                <c:pt idx="1">
                  <c:v>15-19%</c:v>
                </c:pt>
                <c:pt idx="2">
                  <c:v>19-22%</c:v>
                </c:pt>
                <c:pt idx="3">
                  <c:v>22-28%</c:v>
                </c:pt>
                <c:pt idx="4">
                  <c:v>28-31%</c:v>
                </c:pt>
                <c:pt idx="5">
                  <c:v>31-100%</c:v>
                </c:pt>
              </c:strCache>
            </c:strRef>
          </c:cat>
          <c:val>
            <c:numRef>
              <c:f>hist_all!$B$86:$B$91</c:f>
              <c:numCache>
                <c:formatCode>0.0%</c:formatCode>
                <c:ptCount val="6"/>
                <c:pt idx="0">
                  <c:v>0.0</c:v>
                </c:pt>
                <c:pt idx="1">
                  <c:v>0.0769230769230769</c:v>
                </c:pt>
                <c:pt idx="2">
                  <c:v>0.230769230769231</c:v>
                </c:pt>
                <c:pt idx="3">
                  <c:v>0.153846153846154</c:v>
                </c:pt>
                <c:pt idx="4">
                  <c:v>0.615384615384615</c:v>
                </c:pt>
                <c:pt idx="5">
                  <c:v>0.75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'blind cases'!$H$23</c:f>
              <c:strCache>
                <c:ptCount val="1"/>
                <c:pt idx="0">
                  <c:v>SA + AutoBuild</c:v>
                </c:pt>
              </c:strCache>
            </c:strRef>
          </c:tx>
          <c:spPr>
            <a:ln w="34925">
              <a:solidFill>
                <a:schemeClr val="accent4"/>
              </a:solidFill>
            </a:ln>
          </c:spPr>
          <c:marker>
            <c:symbol val="diamond"/>
            <c:size val="9"/>
            <c:spPr>
              <a:noFill/>
              <a:ln w="22225">
                <a:solidFill>
                  <a:schemeClr val="accent4"/>
                </a:solidFill>
              </a:ln>
            </c:spPr>
          </c:marker>
          <c:cat>
            <c:strRef>
              <c:f>hist_all!$A$86:$A$91</c:f>
              <c:strCache>
                <c:ptCount val="6"/>
                <c:pt idx="0">
                  <c:v>0-15%</c:v>
                </c:pt>
                <c:pt idx="1">
                  <c:v>15-19%</c:v>
                </c:pt>
                <c:pt idx="2">
                  <c:v>19-22%</c:v>
                </c:pt>
                <c:pt idx="3">
                  <c:v>22-28%</c:v>
                </c:pt>
                <c:pt idx="4">
                  <c:v>28-31%</c:v>
                </c:pt>
                <c:pt idx="5">
                  <c:v>31-100%</c:v>
                </c:pt>
              </c:strCache>
            </c:strRef>
          </c:cat>
          <c:val>
            <c:numRef>
              <c:f>hist_all!$D$86:$D$91</c:f>
              <c:numCache>
                <c:formatCode>0.0%</c:formatCode>
                <c:ptCount val="6"/>
                <c:pt idx="0">
                  <c:v>0.0</c:v>
                </c:pt>
                <c:pt idx="1">
                  <c:v>0.0769230769230769</c:v>
                </c:pt>
                <c:pt idx="2">
                  <c:v>0.153846153846154</c:v>
                </c:pt>
                <c:pt idx="3">
                  <c:v>0.230769230769231</c:v>
                </c:pt>
                <c:pt idx="4">
                  <c:v>0.615384615384615</c:v>
                </c:pt>
                <c:pt idx="5">
                  <c:v>0.833333333333333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'blind cases'!$I$23</c:f>
              <c:strCache>
                <c:ptCount val="1"/>
                <c:pt idx="0">
                  <c:v>Torsion-space SA + Autobuild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9"/>
            <c:spPr>
              <a:noFill/>
              <a:ln>
                <a:solidFill>
                  <a:schemeClr val="accent1"/>
                </a:solidFill>
              </a:ln>
            </c:spPr>
          </c:marker>
          <c:cat>
            <c:strRef>
              <c:f>hist_all!$A$86:$A$91</c:f>
              <c:strCache>
                <c:ptCount val="6"/>
                <c:pt idx="0">
                  <c:v>0-15%</c:v>
                </c:pt>
                <c:pt idx="1">
                  <c:v>15-19%</c:v>
                </c:pt>
                <c:pt idx="2">
                  <c:v>19-22%</c:v>
                </c:pt>
                <c:pt idx="3">
                  <c:v>22-28%</c:v>
                </c:pt>
                <c:pt idx="4">
                  <c:v>28-31%</c:v>
                </c:pt>
                <c:pt idx="5">
                  <c:v>31-100%</c:v>
                </c:pt>
              </c:strCache>
            </c:strRef>
          </c:cat>
          <c:val>
            <c:numRef>
              <c:f>hist_all!$E$86:$E$91</c:f>
              <c:numCache>
                <c:formatCode>0.0%</c:formatCode>
                <c:ptCount val="6"/>
                <c:pt idx="0">
                  <c:v>0.0</c:v>
                </c:pt>
                <c:pt idx="1">
                  <c:v>0.0769230769230769</c:v>
                </c:pt>
                <c:pt idx="2">
                  <c:v>0.153846153846154</c:v>
                </c:pt>
                <c:pt idx="3">
                  <c:v>0.384615384615385</c:v>
                </c:pt>
                <c:pt idx="4">
                  <c:v>0.615384615384615</c:v>
                </c:pt>
                <c:pt idx="5">
                  <c:v>0.916666666666667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'blind cases'!$K$23</c:f>
              <c:strCache>
                <c:ptCount val="1"/>
                <c:pt idx="0">
                  <c:v>DEN + Autobuild</c:v>
                </c:pt>
              </c:strCache>
            </c:strRef>
          </c:tx>
          <c:spPr>
            <a:ln w="34925">
              <a:solidFill>
                <a:schemeClr val="accent2"/>
              </a:solidFill>
            </a:ln>
          </c:spPr>
          <c:marker>
            <c:symbol val="square"/>
            <c:size val="9"/>
            <c:spPr>
              <a:noFill/>
              <a:ln w="22225">
                <a:solidFill>
                  <a:schemeClr val="accent2"/>
                </a:solidFill>
              </a:ln>
            </c:spPr>
          </c:marker>
          <c:cat>
            <c:strRef>
              <c:f>hist_all!$A$86:$A$91</c:f>
              <c:strCache>
                <c:ptCount val="6"/>
                <c:pt idx="0">
                  <c:v>0-15%</c:v>
                </c:pt>
                <c:pt idx="1">
                  <c:v>15-19%</c:v>
                </c:pt>
                <c:pt idx="2">
                  <c:v>19-22%</c:v>
                </c:pt>
                <c:pt idx="3">
                  <c:v>22-28%</c:v>
                </c:pt>
                <c:pt idx="4">
                  <c:v>28-31%</c:v>
                </c:pt>
                <c:pt idx="5">
                  <c:v>31-100%</c:v>
                </c:pt>
              </c:strCache>
            </c:strRef>
          </c:cat>
          <c:val>
            <c:numRef>
              <c:f>hist_all!$F$86:$F$91</c:f>
              <c:numCache>
                <c:formatCode>0.0%</c:formatCode>
                <c:ptCount val="6"/>
                <c:pt idx="0">
                  <c:v>0.0</c:v>
                </c:pt>
                <c:pt idx="1">
                  <c:v>0.153846153846154</c:v>
                </c:pt>
                <c:pt idx="2">
                  <c:v>0.153846153846154</c:v>
                </c:pt>
                <c:pt idx="3">
                  <c:v>0.384615384615385</c:v>
                </c:pt>
                <c:pt idx="4">
                  <c:v>0.692307692307692</c:v>
                </c:pt>
                <c:pt idx="5">
                  <c:v>0.916666666666667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277592"/>
        <c:axId val="491284952"/>
      </c:lineChart>
      <c:catAx>
        <c:axId val="491277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Template sequence identity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491284952"/>
        <c:crosses val="autoZero"/>
        <c:auto val="1"/>
        <c:lblAlgn val="ctr"/>
        <c:lblOffset val="100"/>
        <c:noMultiLvlLbl val="0"/>
      </c:catAx>
      <c:valAx>
        <c:axId val="491284952"/>
        <c:scaling>
          <c:orientation val="minMax"/>
          <c:max val="1.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Fraction</a:t>
                </a:r>
                <a:r>
                  <a:rPr lang="en-US" baseline="0"/>
                  <a:t> of streuctures solved to </a:t>
                </a:r>
                <a:br>
                  <a:rPr lang="en-US" baseline="0"/>
                </a:br>
                <a:r>
                  <a:rPr lang="en-US" baseline="0"/>
                  <a:t>Rfree &lt; 0.40</a:t>
                </a:r>
                <a:endParaRPr lang="en-US"/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49127759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80948600174978"/>
          <c:y val="0.0476853674540682"/>
          <c:w val="0.436129921259842"/>
          <c:h val="0.256387795275591"/>
        </c:manualLayout>
      </c:layout>
      <c:overlay val="0"/>
      <c:spPr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13692038495"/>
          <c:y val="0.0509259259259259"/>
          <c:w val="0.816691819772528"/>
          <c:h val="0.785760061242344"/>
        </c:manualLayout>
      </c:layout>
      <c:lineChart>
        <c:grouping val="standard"/>
        <c:varyColors val="0"/>
        <c:ser>
          <c:idx val="2"/>
          <c:order val="0"/>
          <c:tx>
            <c:v>Rosetta</c:v>
          </c:tx>
          <c:marker>
            <c:spPr>
              <a:noFill/>
              <a:ln w="22225"/>
            </c:spPr>
          </c:marker>
          <c:cat>
            <c:numRef>
              <c:f>'bench 1xvq'!$D$3:$D$22</c:f>
              <c:numCache>
                <c:formatCode>General</c:formatCode>
                <c:ptCount val="20"/>
                <c:pt idx="0">
                  <c:v>0.51</c:v>
                </c:pt>
                <c:pt idx="1">
                  <c:v>0.38</c:v>
                </c:pt>
                <c:pt idx="2">
                  <c:v>0.31</c:v>
                </c:pt>
                <c:pt idx="3">
                  <c:v>0.3</c:v>
                </c:pt>
                <c:pt idx="4">
                  <c:v>0.29</c:v>
                </c:pt>
                <c:pt idx="5">
                  <c:v>0.28</c:v>
                </c:pt>
                <c:pt idx="6">
                  <c:v>0.27</c:v>
                </c:pt>
                <c:pt idx="7">
                  <c:v>0.27</c:v>
                </c:pt>
                <c:pt idx="8">
                  <c:v>0.23</c:v>
                </c:pt>
                <c:pt idx="9">
                  <c:v>0.23</c:v>
                </c:pt>
                <c:pt idx="10">
                  <c:v>0.22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0.19</c:v>
                </c:pt>
                <c:pt idx="15">
                  <c:v>0.17</c:v>
                </c:pt>
                <c:pt idx="16">
                  <c:v>0.15</c:v>
                </c:pt>
                <c:pt idx="17">
                  <c:v>0.14</c:v>
                </c:pt>
                <c:pt idx="18">
                  <c:v>0.12</c:v>
                </c:pt>
                <c:pt idx="19">
                  <c:v>0.11</c:v>
                </c:pt>
              </c:numCache>
            </c:numRef>
          </c:cat>
          <c:val>
            <c:numRef>
              <c:f>'bench 1xvq'!$H$3:$H$22</c:f>
              <c:numCache>
                <c:formatCode>General</c:formatCode>
                <c:ptCount val="20"/>
                <c:pt idx="0">
                  <c:v>0.69</c:v>
                </c:pt>
                <c:pt idx="1">
                  <c:v>0.64</c:v>
                </c:pt>
                <c:pt idx="2">
                  <c:v>0.61</c:v>
                </c:pt>
                <c:pt idx="3">
                  <c:v>0.59</c:v>
                </c:pt>
                <c:pt idx="4">
                  <c:v>0.45</c:v>
                </c:pt>
                <c:pt idx="5">
                  <c:v>0.55</c:v>
                </c:pt>
                <c:pt idx="6">
                  <c:v>0.59</c:v>
                </c:pt>
                <c:pt idx="7">
                  <c:v>0.51</c:v>
                </c:pt>
                <c:pt idx="8">
                  <c:v>0.39</c:v>
                </c:pt>
                <c:pt idx="9">
                  <c:v>0.4</c:v>
                </c:pt>
                <c:pt idx="10">
                  <c:v>0.33</c:v>
                </c:pt>
                <c:pt idx="11">
                  <c:v>0.31</c:v>
                </c:pt>
                <c:pt idx="12">
                  <c:v>0.28</c:v>
                </c:pt>
                <c:pt idx="13">
                  <c:v>0.25</c:v>
                </c:pt>
                <c:pt idx="14">
                  <c:v>0.29</c:v>
                </c:pt>
                <c:pt idx="15">
                  <c:v>0.19</c:v>
                </c:pt>
                <c:pt idx="16">
                  <c:v>0.19</c:v>
                </c:pt>
                <c:pt idx="17">
                  <c:v>0.22</c:v>
                </c:pt>
                <c:pt idx="18">
                  <c:v>0.12</c:v>
                </c:pt>
                <c:pt idx="19">
                  <c:v>0.13</c:v>
                </c:pt>
              </c:numCache>
            </c:numRef>
          </c:val>
          <c:smooth val="0"/>
        </c:ser>
        <c:ser>
          <c:idx val="1"/>
          <c:order val="1"/>
          <c:tx>
            <c:v>DEN</c:v>
          </c:tx>
          <c:marker>
            <c:spPr>
              <a:noFill/>
              <a:ln w="22225"/>
            </c:spPr>
          </c:marker>
          <c:cat>
            <c:numRef>
              <c:f>'bench 1xvq'!$D$3:$D$22</c:f>
              <c:numCache>
                <c:formatCode>General</c:formatCode>
                <c:ptCount val="20"/>
                <c:pt idx="0">
                  <c:v>0.51</c:v>
                </c:pt>
                <c:pt idx="1">
                  <c:v>0.38</c:v>
                </c:pt>
                <c:pt idx="2">
                  <c:v>0.31</c:v>
                </c:pt>
                <c:pt idx="3">
                  <c:v>0.3</c:v>
                </c:pt>
                <c:pt idx="4">
                  <c:v>0.29</c:v>
                </c:pt>
                <c:pt idx="5">
                  <c:v>0.28</c:v>
                </c:pt>
                <c:pt idx="6">
                  <c:v>0.27</c:v>
                </c:pt>
                <c:pt idx="7">
                  <c:v>0.27</c:v>
                </c:pt>
                <c:pt idx="8">
                  <c:v>0.23</c:v>
                </c:pt>
                <c:pt idx="9">
                  <c:v>0.23</c:v>
                </c:pt>
                <c:pt idx="10">
                  <c:v>0.22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0.19</c:v>
                </c:pt>
                <c:pt idx="15">
                  <c:v>0.17</c:v>
                </c:pt>
                <c:pt idx="16">
                  <c:v>0.15</c:v>
                </c:pt>
                <c:pt idx="17">
                  <c:v>0.14</c:v>
                </c:pt>
                <c:pt idx="18">
                  <c:v>0.12</c:v>
                </c:pt>
                <c:pt idx="19">
                  <c:v>0.11</c:v>
                </c:pt>
              </c:numCache>
            </c:numRef>
          </c:cat>
          <c:val>
            <c:numRef>
              <c:f>'bench 1xvq'!$G$3:$G$22</c:f>
              <c:numCache>
                <c:formatCode>General</c:formatCode>
                <c:ptCount val="20"/>
                <c:pt idx="0">
                  <c:v>0.68</c:v>
                </c:pt>
                <c:pt idx="1">
                  <c:v>0.59</c:v>
                </c:pt>
                <c:pt idx="2">
                  <c:v>0.49</c:v>
                </c:pt>
                <c:pt idx="3">
                  <c:v>0.54</c:v>
                </c:pt>
                <c:pt idx="4">
                  <c:v>0.45</c:v>
                </c:pt>
                <c:pt idx="5">
                  <c:v>0.52</c:v>
                </c:pt>
                <c:pt idx="6">
                  <c:v>0.29</c:v>
                </c:pt>
                <c:pt idx="7">
                  <c:v>0.22</c:v>
                </c:pt>
                <c:pt idx="8">
                  <c:v>0.19</c:v>
                </c:pt>
                <c:pt idx="9">
                  <c:v>0.25</c:v>
                </c:pt>
                <c:pt idx="10">
                  <c:v>0.23</c:v>
                </c:pt>
                <c:pt idx="11">
                  <c:v>0.16</c:v>
                </c:pt>
                <c:pt idx="12">
                  <c:v>0.02</c:v>
                </c:pt>
                <c:pt idx="13">
                  <c:v>0.08</c:v>
                </c:pt>
                <c:pt idx="14">
                  <c:v>0.15</c:v>
                </c:pt>
                <c:pt idx="15">
                  <c:v>0.09</c:v>
                </c:pt>
                <c:pt idx="16">
                  <c:v>0.1</c:v>
                </c:pt>
                <c:pt idx="17">
                  <c:v>0.28</c:v>
                </c:pt>
                <c:pt idx="18">
                  <c:v>0.21</c:v>
                </c:pt>
                <c:pt idx="19">
                  <c:v>0.07</c:v>
                </c:pt>
              </c:numCache>
            </c:numRef>
          </c:val>
          <c:smooth val="0"/>
        </c:ser>
        <c:ser>
          <c:idx val="3"/>
          <c:order val="2"/>
          <c:tx>
            <c:v>Cartesian-space SA</c:v>
          </c:tx>
          <c:marker>
            <c:symbol val="diamond"/>
            <c:size val="7"/>
            <c:spPr>
              <a:noFill/>
              <a:ln w="22225"/>
            </c:spPr>
          </c:marker>
          <c:cat>
            <c:numRef>
              <c:f>'bench 1xvq'!$D$3:$D$22</c:f>
              <c:numCache>
                <c:formatCode>General</c:formatCode>
                <c:ptCount val="20"/>
                <c:pt idx="0">
                  <c:v>0.51</c:v>
                </c:pt>
                <c:pt idx="1">
                  <c:v>0.38</c:v>
                </c:pt>
                <c:pt idx="2">
                  <c:v>0.31</c:v>
                </c:pt>
                <c:pt idx="3">
                  <c:v>0.3</c:v>
                </c:pt>
                <c:pt idx="4">
                  <c:v>0.29</c:v>
                </c:pt>
                <c:pt idx="5">
                  <c:v>0.28</c:v>
                </c:pt>
                <c:pt idx="6">
                  <c:v>0.27</c:v>
                </c:pt>
                <c:pt idx="7">
                  <c:v>0.27</c:v>
                </c:pt>
                <c:pt idx="8">
                  <c:v>0.23</c:v>
                </c:pt>
                <c:pt idx="9">
                  <c:v>0.23</c:v>
                </c:pt>
                <c:pt idx="10">
                  <c:v>0.22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0.19</c:v>
                </c:pt>
                <c:pt idx="15">
                  <c:v>0.17</c:v>
                </c:pt>
                <c:pt idx="16">
                  <c:v>0.15</c:v>
                </c:pt>
                <c:pt idx="17">
                  <c:v>0.14</c:v>
                </c:pt>
                <c:pt idx="18">
                  <c:v>0.12</c:v>
                </c:pt>
                <c:pt idx="19">
                  <c:v>0.11</c:v>
                </c:pt>
              </c:numCache>
            </c:numRef>
          </c:cat>
          <c:val>
            <c:numRef>
              <c:f>'bench 1xvq'!$E$3:$E$22</c:f>
              <c:numCache>
                <c:formatCode>General</c:formatCode>
                <c:ptCount val="20"/>
                <c:pt idx="0">
                  <c:v>0.68</c:v>
                </c:pt>
                <c:pt idx="1">
                  <c:v>0.52</c:v>
                </c:pt>
                <c:pt idx="2">
                  <c:v>0.48</c:v>
                </c:pt>
                <c:pt idx="3">
                  <c:v>0.39</c:v>
                </c:pt>
                <c:pt idx="4">
                  <c:v>0.4</c:v>
                </c:pt>
                <c:pt idx="5">
                  <c:v>0.29</c:v>
                </c:pt>
                <c:pt idx="6">
                  <c:v>0.31</c:v>
                </c:pt>
                <c:pt idx="7">
                  <c:v>0.32</c:v>
                </c:pt>
                <c:pt idx="8">
                  <c:v>0.21</c:v>
                </c:pt>
                <c:pt idx="9">
                  <c:v>0.31</c:v>
                </c:pt>
                <c:pt idx="10">
                  <c:v>0.17</c:v>
                </c:pt>
                <c:pt idx="11">
                  <c:v>0.14</c:v>
                </c:pt>
                <c:pt idx="12">
                  <c:v>0.15</c:v>
                </c:pt>
                <c:pt idx="13">
                  <c:v>0.25</c:v>
                </c:pt>
                <c:pt idx="14">
                  <c:v>0.21</c:v>
                </c:pt>
                <c:pt idx="15">
                  <c:v>0.16</c:v>
                </c:pt>
                <c:pt idx="16">
                  <c:v>0.14</c:v>
                </c:pt>
                <c:pt idx="17">
                  <c:v>0.16</c:v>
                </c:pt>
                <c:pt idx="18">
                  <c:v>0.13</c:v>
                </c:pt>
                <c:pt idx="19">
                  <c:v>0.17</c:v>
                </c:pt>
              </c:numCache>
            </c:numRef>
          </c:val>
          <c:smooth val="0"/>
        </c:ser>
        <c:ser>
          <c:idx val="0"/>
          <c:order val="3"/>
          <c:tx>
            <c:v>Torsion-space SA (CNS)</c:v>
          </c:tx>
          <c:marker>
            <c:symbol val="circle"/>
            <c:size val="7"/>
            <c:spPr>
              <a:noFill/>
              <a:ln w="22225"/>
            </c:spPr>
          </c:marker>
          <c:val>
            <c:numRef>
              <c:f>'bench 1xvq'!$F$3:$F$22</c:f>
              <c:numCache>
                <c:formatCode>General</c:formatCode>
                <c:ptCount val="20"/>
                <c:pt idx="0">
                  <c:v>0.69</c:v>
                </c:pt>
                <c:pt idx="1">
                  <c:v>0.52</c:v>
                </c:pt>
                <c:pt idx="2">
                  <c:v>0.39</c:v>
                </c:pt>
                <c:pt idx="3">
                  <c:v>0.39</c:v>
                </c:pt>
                <c:pt idx="4">
                  <c:v>0.42</c:v>
                </c:pt>
                <c:pt idx="5">
                  <c:v>0.25</c:v>
                </c:pt>
                <c:pt idx="6">
                  <c:v>0.29</c:v>
                </c:pt>
                <c:pt idx="7">
                  <c:v>0.27</c:v>
                </c:pt>
                <c:pt idx="8">
                  <c:v>0.28</c:v>
                </c:pt>
                <c:pt idx="9">
                  <c:v>0.33</c:v>
                </c:pt>
                <c:pt idx="10">
                  <c:v>0.23</c:v>
                </c:pt>
                <c:pt idx="11">
                  <c:v>0.16</c:v>
                </c:pt>
                <c:pt idx="12">
                  <c:v>0.18</c:v>
                </c:pt>
                <c:pt idx="13">
                  <c:v>0.17</c:v>
                </c:pt>
                <c:pt idx="14">
                  <c:v>0.18</c:v>
                </c:pt>
                <c:pt idx="15">
                  <c:v>0.17</c:v>
                </c:pt>
                <c:pt idx="16">
                  <c:v>0.11</c:v>
                </c:pt>
                <c:pt idx="17">
                  <c:v>0.13</c:v>
                </c:pt>
                <c:pt idx="18">
                  <c:v>0.11</c:v>
                </c:pt>
                <c:pt idx="19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36504"/>
        <c:axId val="491343352"/>
      </c:lineChart>
      <c:catAx>
        <c:axId val="49133650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Template Density Correlation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134335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913433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Refined Model Density Correlation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133650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61251423760709"/>
          <c:y val="0.0781277340332458"/>
          <c:w val="0.432947060862675"/>
          <c:h val="0.251974336541266"/>
        </c:manualLayout>
      </c:layout>
      <c:overlay val="0"/>
      <c:spPr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772090988626"/>
          <c:y val="0.0509259259259259"/>
          <c:w val="0.815540463692039"/>
          <c:h val="0.796219378827647"/>
        </c:manualLayout>
      </c:layout>
      <c:scatterChart>
        <c:scatterStyle val="lineMarker"/>
        <c:varyColors val="0"/>
        <c:ser>
          <c:idx val="3"/>
          <c:order val="0"/>
          <c:tx>
            <c:v>Rosetta</c:v>
          </c:tx>
          <c:spPr>
            <a:ln w="28575">
              <a:noFill/>
            </a:ln>
          </c:spPr>
          <c:marker>
            <c:symbol val="triangle"/>
            <c:size val="7"/>
            <c:spPr>
              <a:noFill/>
              <a:ln w="22225">
                <a:solidFill>
                  <a:schemeClr val="accent3"/>
                </a:solidFill>
              </a:ln>
            </c:spPr>
          </c:marker>
          <c:xVal>
            <c:numRef>
              <c:f>'bench 1xvq'!$B$27:$B$45</c:f>
              <c:numCache>
                <c:formatCode>0%</c:formatCode>
                <c:ptCount val="19"/>
                <c:pt idx="0">
                  <c:v>0.29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0.18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0.11</c:v>
                </c:pt>
              </c:numCache>
            </c:numRef>
          </c:xVal>
          <c:yVal>
            <c:numRef>
              <c:f>'bench 1xvq'!$O$27:$O$45</c:f>
              <c:numCache>
                <c:formatCode>General</c:formatCode>
                <c:ptCount val="19"/>
                <c:pt idx="0">
                  <c:v>0.27</c:v>
                </c:pt>
                <c:pt idx="1">
                  <c:v>0.28</c:v>
                </c:pt>
                <c:pt idx="2">
                  <c:v>0.28</c:v>
                </c:pt>
                <c:pt idx="3">
                  <c:v>0.27</c:v>
                </c:pt>
                <c:pt idx="4">
                  <c:v>0.54</c:v>
                </c:pt>
                <c:pt idx="5">
                  <c:v>0.26</c:v>
                </c:pt>
                <c:pt idx="6">
                  <c:v>0.27</c:v>
                </c:pt>
                <c:pt idx="7">
                  <c:v>0.55</c:v>
                </c:pt>
                <c:pt idx="8">
                  <c:v>0.28</c:v>
                </c:pt>
                <c:pt idx="9">
                  <c:v>0.55</c:v>
                </c:pt>
                <c:pt idx="10">
                  <c:v>0.27</c:v>
                </c:pt>
                <c:pt idx="11">
                  <c:v>0.57</c:v>
                </c:pt>
                <c:pt idx="12">
                  <c:v>0.57</c:v>
                </c:pt>
                <c:pt idx="13">
                  <c:v>0.58</c:v>
                </c:pt>
                <c:pt idx="14">
                  <c:v>0.57</c:v>
                </c:pt>
                <c:pt idx="15">
                  <c:v>0.58</c:v>
                </c:pt>
                <c:pt idx="16">
                  <c:v>0.56</c:v>
                </c:pt>
                <c:pt idx="17">
                  <c:v>0.56</c:v>
                </c:pt>
                <c:pt idx="18">
                  <c:v>0.55</c:v>
                </c:pt>
              </c:numCache>
            </c:numRef>
          </c:yVal>
          <c:smooth val="0"/>
        </c:ser>
        <c:ser>
          <c:idx val="2"/>
          <c:order val="1"/>
          <c:tx>
            <c:v>DEN</c:v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 w="22225">
                <a:solidFill>
                  <a:schemeClr val="accent2"/>
                </a:solidFill>
              </a:ln>
            </c:spPr>
          </c:marker>
          <c:xVal>
            <c:numRef>
              <c:f>'bench 1xvq'!$B$27:$B$45</c:f>
              <c:numCache>
                <c:formatCode>0%</c:formatCode>
                <c:ptCount val="19"/>
                <c:pt idx="0">
                  <c:v>0.29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0.18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0.11</c:v>
                </c:pt>
              </c:numCache>
            </c:numRef>
          </c:xVal>
          <c:yVal>
            <c:numRef>
              <c:f>'bench 1xvq'!$N$27:$N$45</c:f>
              <c:numCache>
                <c:formatCode>General</c:formatCode>
                <c:ptCount val="19"/>
                <c:pt idx="0">
                  <c:v>0.26</c:v>
                </c:pt>
                <c:pt idx="1">
                  <c:v>0.27</c:v>
                </c:pt>
                <c:pt idx="2">
                  <c:v>0.26</c:v>
                </c:pt>
                <c:pt idx="3">
                  <c:v>0.59</c:v>
                </c:pt>
                <c:pt idx="4">
                  <c:v>0.56</c:v>
                </c:pt>
                <c:pt idx="5">
                  <c:v>0.27</c:v>
                </c:pt>
                <c:pt idx="6">
                  <c:v>0.57</c:v>
                </c:pt>
                <c:pt idx="7">
                  <c:v>0.57</c:v>
                </c:pt>
                <c:pt idx="8">
                  <c:v>0.57</c:v>
                </c:pt>
                <c:pt idx="9">
                  <c:v>0.57</c:v>
                </c:pt>
                <c:pt idx="10">
                  <c:v>0.28</c:v>
                </c:pt>
                <c:pt idx="11">
                  <c:v>0.58</c:v>
                </c:pt>
                <c:pt idx="12">
                  <c:v>0.57</c:v>
                </c:pt>
                <c:pt idx="13">
                  <c:v>0.54</c:v>
                </c:pt>
                <c:pt idx="14">
                  <c:v>0.57</c:v>
                </c:pt>
                <c:pt idx="15">
                  <c:v>0.58</c:v>
                </c:pt>
                <c:pt idx="16">
                  <c:v>0.58</c:v>
                </c:pt>
                <c:pt idx="17">
                  <c:v>0.59</c:v>
                </c:pt>
                <c:pt idx="18">
                  <c:v>0.56</c:v>
                </c:pt>
              </c:numCache>
            </c:numRef>
          </c:yVal>
          <c:smooth val="0"/>
        </c:ser>
        <c:ser>
          <c:idx val="1"/>
          <c:order val="2"/>
          <c:tx>
            <c:v>Cartesian-space SA</c:v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22225">
                <a:solidFill>
                  <a:schemeClr val="accent4"/>
                </a:solidFill>
              </a:ln>
            </c:spPr>
          </c:marker>
          <c:xVal>
            <c:numRef>
              <c:f>'bench 1xvq'!$B$27:$B$45</c:f>
              <c:numCache>
                <c:formatCode>0%</c:formatCode>
                <c:ptCount val="19"/>
                <c:pt idx="0">
                  <c:v>0.29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0.18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0.11</c:v>
                </c:pt>
              </c:numCache>
            </c:numRef>
          </c:xVal>
          <c:yVal>
            <c:numRef>
              <c:f>'bench 1xvq'!$M$27:$M$45</c:f>
              <c:numCache>
                <c:formatCode>General</c:formatCode>
                <c:ptCount val="19"/>
                <c:pt idx="0">
                  <c:v>0.26</c:v>
                </c:pt>
                <c:pt idx="1">
                  <c:v>0.51</c:v>
                </c:pt>
                <c:pt idx="2">
                  <c:v>0.47</c:v>
                </c:pt>
                <c:pt idx="3">
                  <c:v>0.57</c:v>
                </c:pt>
                <c:pt idx="4">
                  <c:v>0.55</c:v>
                </c:pt>
                <c:pt idx="5">
                  <c:v>0.26</c:v>
                </c:pt>
                <c:pt idx="6">
                  <c:v>0.55</c:v>
                </c:pt>
                <c:pt idx="7">
                  <c:v>0.58</c:v>
                </c:pt>
                <c:pt idx="8">
                  <c:v>0.56</c:v>
                </c:pt>
                <c:pt idx="9">
                  <c:v>0.57</c:v>
                </c:pt>
                <c:pt idx="10">
                  <c:v>0.58</c:v>
                </c:pt>
                <c:pt idx="11">
                  <c:v>0.58</c:v>
                </c:pt>
                <c:pt idx="12">
                  <c:v>0.59</c:v>
                </c:pt>
                <c:pt idx="13">
                  <c:v>0.56</c:v>
                </c:pt>
                <c:pt idx="14">
                  <c:v>0.56</c:v>
                </c:pt>
                <c:pt idx="15">
                  <c:v>0.56</c:v>
                </c:pt>
                <c:pt idx="16">
                  <c:v>0.56</c:v>
                </c:pt>
                <c:pt idx="17">
                  <c:v>0.56</c:v>
                </c:pt>
                <c:pt idx="18">
                  <c:v>0.55</c:v>
                </c:pt>
              </c:numCache>
            </c:numRef>
          </c:yVal>
          <c:smooth val="0"/>
        </c:ser>
        <c:ser>
          <c:idx val="0"/>
          <c:order val="3"/>
          <c:tx>
            <c:v>Torsion-space SA (CNS)</c:v>
          </c:tx>
          <c:spPr>
            <a:ln w="28575">
              <a:noFill/>
            </a:ln>
          </c:spPr>
          <c:marker>
            <c:symbol val="circle"/>
            <c:size val="7"/>
            <c:spPr>
              <a:noFill/>
              <a:ln w="22225"/>
            </c:spPr>
          </c:marker>
          <c:xVal>
            <c:numRef>
              <c:f>'bench 1xvq'!$B$27:$B$45</c:f>
              <c:numCache>
                <c:formatCode>0%</c:formatCode>
                <c:ptCount val="19"/>
                <c:pt idx="0">
                  <c:v>0.29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0.18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0.11</c:v>
                </c:pt>
              </c:numCache>
            </c:numRef>
          </c:xVal>
          <c:yVal>
            <c:numRef>
              <c:f>'bench 1xvq'!$L$27:$L$45</c:f>
              <c:numCache>
                <c:formatCode>General</c:formatCode>
                <c:ptCount val="19"/>
                <c:pt idx="0">
                  <c:v>0.27</c:v>
                </c:pt>
                <c:pt idx="1">
                  <c:v>0.28</c:v>
                </c:pt>
                <c:pt idx="2">
                  <c:v>0.26</c:v>
                </c:pt>
                <c:pt idx="3">
                  <c:v>0.58</c:v>
                </c:pt>
                <c:pt idx="4">
                  <c:v>0.52</c:v>
                </c:pt>
                <c:pt idx="5">
                  <c:v>0.27</c:v>
                </c:pt>
                <c:pt idx="6">
                  <c:v>0.57</c:v>
                </c:pt>
                <c:pt idx="7">
                  <c:v>0.57</c:v>
                </c:pt>
                <c:pt idx="8">
                  <c:v>0.56</c:v>
                </c:pt>
                <c:pt idx="9">
                  <c:v>0.57</c:v>
                </c:pt>
                <c:pt idx="10">
                  <c:v>0.57</c:v>
                </c:pt>
                <c:pt idx="11">
                  <c:v>0.59</c:v>
                </c:pt>
                <c:pt idx="12">
                  <c:v>0.56</c:v>
                </c:pt>
                <c:pt idx="13">
                  <c:v>0.56</c:v>
                </c:pt>
                <c:pt idx="14">
                  <c:v>0.57</c:v>
                </c:pt>
                <c:pt idx="15">
                  <c:v>0.56</c:v>
                </c:pt>
                <c:pt idx="16">
                  <c:v>0.57</c:v>
                </c:pt>
                <c:pt idx="17">
                  <c:v>0.57</c:v>
                </c:pt>
                <c:pt idx="18">
                  <c:v>0.57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85464"/>
        <c:axId val="491393176"/>
      </c:scatterChart>
      <c:valAx>
        <c:axId val="491385464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Template sequence identity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491393176"/>
        <c:crosses val="autoZero"/>
        <c:crossBetween val="midCat"/>
      </c:valAx>
      <c:valAx>
        <c:axId val="491393176"/>
        <c:scaling>
          <c:orientation val="minMax"/>
          <c:min val="0.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Rfree after autobuild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1385464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39676917176184"/>
          <c:y val="0.592099008457276"/>
          <c:w val="0.35616835503012"/>
          <c:h val="0.227839020122485"/>
        </c:manualLayout>
      </c:layout>
      <c:overlay val="0"/>
      <c:spPr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schemeClr val="tx1">
              <a:lumMod val="50000"/>
              <a:lumOff val="50000"/>
              <a:alpha val="43000"/>
            </a:schemeClr>
          </a:outerShdw>
        </a:effectLst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13692038495"/>
          <c:y val="0.0509259259259259"/>
          <c:w val="0.816691819772528"/>
          <c:h val="0.785760061242344"/>
        </c:manualLayout>
      </c:layout>
      <c:lineChart>
        <c:grouping val="standard"/>
        <c:varyColors val="0"/>
        <c:ser>
          <c:idx val="2"/>
          <c:order val="0"/>
          <c:tx>
            <c:v>Rosetta</c:v>
          </c:tx>
          <c:marker>
            <c:spPr>
              <a:noFill/>
              <a:ln w="22225"/>
            </c:spPr>
          </c:marker>
          <c:cat>
            <c:numRef>
              <c:f>'bench 1a2b'!$C$2:$C$40</c:f>
              <c:numCache>
                <c:formatCode>General</c:formatCode>
                <c:ptCount val="39"/>
                <c:pt idx="0">
                  <c:v>0.54</c:v>
                </c:pt>
                <c:pt idx="1">
                  <c:v>0.53</c:v>
                </c:pt>
                <c:pt idx="2">
                  <c:v>0.52</c:v>
                </c:pt>
                <c:pt idx="3">
                  <c:v>0.52</c:v>
                </c:pt>
                <c:pt idx="4">
                  <c:v>0.51</c:v>
                </c:pt>
                <c:pt idx="5">
                  <c:v>0.51</c:v>
                </c:pt>
                <c:pt idx="6">
                  <c:v>0.51</c:v>
                </c:pt>
                <c:pt idx="7">
                  <c:v>0.51</c:v>
                </c:pt>
                <c:pt idx="8">
                  <c:v>0.51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0.49</c:v>
                </c:pt>
                <c:pt idx="14">
                  <c:v>0.49</c:v>
                </c:pt>
                <c:pt idx="15">
                  <c:v>0.44</c:v>
                </c:pt>
                <c:pt idx="16">
                  <c:v>0.41</c:v>
                </c:pt>
                <c:pt idx="17">
                  <c:v>0.38</c:v>
                </c:pt>
                <c:pt idx="18">
                  <c:v>0.36</c:v>
                </c:pt>
                <c:pt idx="19">
                  <c:v>0.36</c:v>
                </c:pt>
                <c:pt idx="20">
                  <c:v>0.35</c:v>
                </c:pt>
                <c:pt idx="21">
                  <c:v>0.35</c:v>
                </c:pt>
                <c:pt idx="22">
                  <c:v>0.34</c:v>
                </c:pt>
                <c:pt idx="23">
                  <c:v>0.34</c:v>
                </c:pt>
                <c:pt idx="24">
                  <c:v>0.34</c:v>
                </c:pt>
                <c:pt idx="25">
                  <c:v>0.33</c:v>
                </c:pt>
                <c:pt idx="26">
                  <c:v>0.31</c:v>
                </c:pt>
                <c:pt idx="27">
                  <c:v>0.3</c:v>
                </c:pt>
                <c:pt idx="28">
                  <c:v>0.3</c:v>
                </c:pt>
                <c:pt idx="29">
                  <c:v>0.29</c:v>
                </c:pt>
                <c:pt idx="30">
                  <c:v>0.29</c:v>
                </c:pt>
                <c:pt idx="31">
                  <c:v>0.28</c:v>
                </c:pt>
                <c:pt idx="32">
                  <c:v>0.27</c:v>
                </c:pt>
                <c:pt idx="33">
                  <c:v>0.25</c:v>
                </c:pt>
                <c:pt idx="34">
                  <c:v>0.23</c:v>
                </c:pt>
                <c:pt idx="35">
                  <c:v>0.22</c:v>
                </c:pt>
                <c:pt idx="36">
                  <c:v>0.2</c:v>
                </c:pt>
                <c:pt idx="37">
                  <c:v>0.18</c:v>
                </c:pt>
                <c:pt idx="38">
                  <c:v>0.1</c:v>
                </c:pt>
              </c:numCache>
            </c:numRef>
          </c:cat>
          <c:val>
            <c:numRef>
              <c:f>'bench 1a2b'!$D$2:$D$40</c:f>
              <c:numCache>
                <c:formatCode>General</c:formatCode>
                <c:ptCount val="39"/>
                <c:pt idx="0">
                  <c:v>0.75</c:v>
                </c:pt>
                <c:pt idx="1">
                  <c:v>0.72</c:v>
                </c:pt>
                <c:pt idx="2">
                  <c:v>0.73</c:v>
                </c:pt>
                <c:pt idx="3">
                  <c:v>0.72</c:v>
                </c:pt>
                <c:pt idx="4">
                  <c:v>0.73</c:v>
                </c:pt>
                <c:pt idx="5">
                  <c:v>0.7</c:v>
                </c:pt>
                <c:pt idx="6">
                  <c:v>0.7</c:v>
                </c:pt>
                <c:pt idx="7">
                  <c:v>0.68</c:v>
                </c:pt>
                <c:pt idx="8">
                  <c:v>0.7</c:v>
                </c:pt>
                <c:pt idx="9">
                  <c:v>0.76</c:v>
                </c:pt>
                <c:pt idx="10">
                  <c:v>0.72</c:v>
                </c:pt>
                <c:pt idx="11">
                  <c:v>0.73</c:v>
                </c:pt>
                <c:pt idx="12">
                  <c:v>0.76</c:v>
                </c:pt>
                <c:pt idx="13">
                  <c:v>0.73</c:v>
                </c:pt>
                <c:pt idx="14">
                  <c:v>0.72</c:v>
                </c:pt>
                <c:pt idx="15">
                  <c:v>0.71</c:v>
                </c:pt>
                <c:pt idx="16">
                  <c:v>0.71</c:v>
                </c:pt>
                <c:pt idx="17">
                  <c:v>0.67</c:v>
                </c:pt>
                <c:pt idx="18">
                  <c:v>0.64</c:v>
                </c:pt>
                <c:pt idx="19">
                  <c:v>0.49</c:v>
                </c:pt>
                <c:pt idx="20">
                  <c:v>0.5</c:v>
                </c:pt>
                <c:pt idx="21">
                  <c:v>0.54</c:v>
                </c:pt>
                <c:pt idx="22">
                  <c:v>0.52</c:v>
                </c:pt>
                <c:pt idx="23">
                  <c:v>0.57</c:v>
                </c:pt>
                <c:pt idx="24">
                  <c:v>0.64</c:v>
                </c:pt>
                <c:pt idx="25">
                  <c:v>0.57</c:v>
                </c:pt>
                <c:pt idx="26">
                  <c:v>0.45</c:v>
                </c:pt>
                <c:pt idx="27">
                  <c:v>0.49</c:v>
                </c:pt>
                <c:pt idx="28">
                  <c:v>0.51</c:v>
                </c:pt>
                <c:pt idx="29">
                  <c:v>0.59</c:v>
                </c:pt>
                <c:pt idx="30">
                  <c:v>0.54</c:v>
                </c:pt>
                <c:pt idx="31">
                  <c:v>0.49</c:v>
                </c:pt>
                <c:pt idx="32">
                  <c:v>0.44</c:v>
                </c:pt>
                <c:pt idx="33">
                  <c:v>0.41</c:v>
                </c:pt>
                <c:pt idx="34">
                  <c:v>0.3</c:v>
                </c:pt>
                <c:pt idx="35">
                  <c:v>0.33</c:v>
                </c:pt>
                <c:pt idx="36">
                  <c:v>0.27</c:v>
                </c:pt>
                <c:pt idx="37">
                  <c:v>0.22</c:v>
                </c:pt>
                <c:pt idx="38">
                  <c:v>0.07</c:v>
                </c:pt>
              </c:numCache>
            </c:numRef>
          </c:val>
          <c:smooth val="0"/>
        </c:ser>
        <c:ser>
          <c:idx val="1"/>
          <c:order val="1"/>
          <c:tx>
            <c:v>DEN</c:v>
          </c:tx>
          <c:marker>
            <c:spPr>
              <a:noFill/>
              <a:ln w="22225"/>
            </c:spPr>
          </c:marker>
          <c:cat>
            <c:numRef>
              <c:f>'bench 1a2b'!$C$2:$C$40</c:f>
              <c:numCache>
                <c:formatCode>General</c:formatCode>
                <c:ptCount val="39"/>
                <c:pt idx="0">
                  <c:v>0.54</c:v>
                </c:pt>
                <c:pt idx="1">
                  <c:v>0.53</c:v>
                </c:pt>
                <c:pt idx="2">
                  <c:v>0.52</c:v>
                </c:pt>
                <c:pt idx="3">
                  <c:v>0.52</c:v>
                </c:pt>
                <c:pt idx="4">
                  <c:v>0.51</c:v>
                </c:pt>
                <c:pt idx="5">
                  <c:v>0.51</c:v>
                </c:pt>
                <c:pt idx="6">
                  <c:v>0.51</c:v>
                </c:pt>
                <c:pt idx="7">
                  <c:v>0.51</c:v>
                </c:pt>
                <c:pt idx="8">
                  <c:v>0.51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0.49</c:v>
                </c:pt>
                <c:pt idx="14">
                  <c:v>0.49</c:v>
                </c:pt>
                <c:pt idx="15">
                  <c:v>0.44</c:v>
                </c:pt>
                <c:pt idx="16">
                  <c:v>0.41</c:v>
                </c:pt>
                <c:pt idx="17">
                  <c:v>0.38</c:v>
                </c:pt>
                <c:pt idx="18">
                  <c:v>0.36</c:v>
                </c:pt>
                <c:pt idx="19">
                  <c:v>0.36</c:v>
                </c:pt>
                <c:pt idx="20">
                  <c:v>0.35</c:v>
                </c:pt>
                <c:pt idx="21">
                  <c:v>0.35</c:v>
                </c:pt>
                <c:pt idx="22">
                  <c:v>0.34</c:v>
                </c:pt>
                <c:pt idx="23">
                  <c:v>0.34</c:v>
                </c:pt>
                <c:pt idx="24">
                  <c:v>0.34</c:v>
                </c:pt>
                <c:pt idx="25">
                  <c:v>0.33</c:v>
                </c:pt>
                <c:pt idx="26">
                  <c:v>0.31</c:v>
                </c:pt>
                <c:pt idx="27">
                  <c:v>0.3</c:v>
                </c:pt>
                <c:pt idx="28">
                  <c:v>0.3</c:v>
                </c:pt>
                <c:pt idx="29">
                  <c:v>0.29</c:v>
                </c:pt>
                <c:pt idx="30">
                  <c:v>0.29</c:v>
                </c:pt>
                <c:pt idx="31">
                  <c:v>0.28</c:v>
                </c:pt>
                <c:pt idx="32">
                  <c:v>0.27</c:v>
                </c:pt>
                <c:pt idx="33">
                  <c:v>0.25</c:v>
                </c:pt>
                <c:pt idx="34">
                  <c:v>0.23</c:v>
                </c:pt>
                <c:pt idx="35">
                  <c:v>0.22</c:v>
                </c:pt>
                <c:pt idx="36">
                  <c:v>0.2</c:v>
                </c:pt>
                <c:pt idx="37">
                  <c:v>0.18</c:v>
                </c:pt>
                <c:pt idx="38">
                  <c:v>0.1</c:v>
                </c:pt>
              </c:numCache>
            </c:numRef>
          </c:cat>
          <c:val>
            <c:numRef>
              <c:f>'bench 1a2b'!$E$2:$E$40</c:f>
              <c:numCache>
                <c:formatCode>General</c:formatCode>
                <c:ptCount val="39"/>
                <c:pt idx="0">
                  <c:v>0.69</c:v>
                </c:pt>
                <c:pt idx="1">
                  <c:v>0.65</c:v>
                </c:pt>
                <c:pt idx="2">
                  <c:v>0.68</c:v>
                </c:pt>
                <c:pt idx="3">
                  <c:v>0.65</c:v>
                </c:pt>
                <c:pt idx="4">
                  <c:v>0.63</c:v>
                </c:pt>
                <c:pt idx="5">
                  <c:v>0.6</c:v>
                </c:pt>
                <c:pt idx="6">
                  <c:v>0.58</c:v>
                </c:pt>
                <c:pt idx="7">
                  <c:v>0.58</c:v>
                </c:pt>
                <c:pt idx="8">
                  <c:v>0.63</c:v>
                </c:pt>
                <c:pt idx="9">
                  <c:v>0.67</c:v>
                </c:pt>
                <c:pt idx="10">
                  <c:v>0.64</c:v>
                </c:pt>
                <c:pt idx="11">
                  <c:v>0.64</c:v>
                </c:pt>
                <c:pt idx="12">
                  <c:v>0.63</c:v>
                </c:pt>
                <c:pt idx="13">
                  <c:v>0.6</c:v>
                </c:pt>
                <c:pt idx="14">
                  <c:v>0.58</c:v>
                </c:pt>
                <c:pt idx="15">
                  <c:v>0.57</c:v>
                </c:pt>
                <c:pt idx="16">
                  <c:v>0.64</c:v>
                </c:pt>
                <c:pt idx="17">
                  <c:v>0.41</c:v>
                </c:pt>
                <c:pt idx="18">
                  <c:v>0.43</c:v>
                </c:pt>
                <c:pt idx="19">
                  <c:v>0.39</c:v>
                </c:pt>
                <c:pt idx="20">
                  <c:v>0.24</c:v>
                </c:pt>
                <c:pt idx="21">
                  <c:v>0.21</c:v>
                </c:pt>
                <c:pt idx="22">
                  <c:v>0.2</c:v>
                </c:pt>
                <c:pt idx="23">
                  <c:v>0.11</c:v>
                </c:pt>
                <c:pt idx="24">
                  <c:v>0.27</c:v>
                </c:pt>
                <c:pt idx="25">
                  <c:v>0.31</c:v>
                </c:pt>
                <c:pt idx="26">
                  <c:v>0.17</c:v>
                </c:pt>
                <c:pt idx="27">
                  <c:v>0.22</c:v>
                </c:pt>
                <c:pt idx="28">
                  <c:v>0.35</c:v>
                </c:pt>
                <c:pt idx="29">
                  <c:v>0.25</c:v>
                </c:pt>
                <c:pt idx="30">
                  <c:v>0.24</c:v>
                </c:pt>
                <c:pt idx="31">
                  <c:v>0.3</c:v>
                </c:pt>
                <c:pt idx="32">
                  <c:v>0.26</c:v>
                </c:pt>
                <c:pt idx="33">
                  <c:v>0.14</c:v>
                </c:pt>
                <c:pt idx="34">
                  <c:v>0.26</c:v>
                </c:pt>
                <c:pt idx="35">
                  <c:v>0.25</c:v>
                </c:pt>
                <c:pt idx="36">
                  <c:v>0.14</c:v>
                </c:pt>
                <c:pt idx="37">
                  <c:v>0.29</c:v>
                </c:pt>
                <c:pt idx="38">
                  <c:v>0.09</c:v>
                </c:pt>
              </c:numCache>
            </c:numRef>
          </c:val>
          <c:smooth val="0"/>
        </c:ser>
        <c:ser>
          <c:idx val="3"/>
          <c:order val="2"/>
          <c:tx>
            <c:v>Cartesian-space SA</c:v>
          </c:tx>
          <c:marker>
            <c:symbol val="diamond"/>
            <c:size val="7"/>
            <c:spPr>
              <a:noFill/>
              <a:ln w="22225"/>
            </c:spPr>
          </c:marker>
          <c:cat>
            <c:numRef>
              <c:f>'bench 1a2b'!$C$2:$C$40</c:f>
              <c:numCache>
                <c:formatCode>General</c:formatCode>
                <c:ptCount val="39"/>
                <c:pt idx="0">
                  <c:v>0.54</c:v>
                </c:pt>
                <c:pt idx="1">
                  <c:v>0.53</c:v>
                </c:pt>
                <c:pt idx="2">
                  <c:v>0.52</c:v>
                </c:pt>
                <c:pt idx="3">
                  <c:v>0.52</c:v>
                </c:pt>
                <c:pt idx="4">
                  <c:v>0.51</c:v>
                </c:pt>
                <c:pt idx="5">
                  <c:v>0.51</c:v>
                </c:pt>
                <c:pt idx="6">
                  <c:v>0.51</c:v>
                </c:pt>
                <c:pt idx="7">
                  <c:v>0.51</c:v>
                </c:pt>
                <c:pt idx="8">
                  <c:v>0.51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0.49</c:v>
                </c:pt>
                <c:pt idx="14">
                  <c:v>0.49</c:v>
                </c:pt>
                <c:pt idx="15">
                  <c:v>0.44</c:v>
                </c:pt>
                <c:pt idx="16">
                  <c:v>0.41</c:v>
                </c:pt>
                <c:pt idx="17">
                  <c:v>0.38</c:v>
                </c:pt>
                <c:pt idx="18">
                  <c:v>0.36</c:v>
                </c:pt>
                <c:pt idx="19">
                  <c:v>0.36</c:v>
                </c:pt>
                <c:pt idx="20">
                  <c:v>0.35</c:v>
                </c:pt>
                <c:pt idx="21">
                  <c:v>0.35</c:v>
                </c:pt>
                <c:pt idx="22">
                  <c:v>0.34</c:v>
                </c:pt>
                <c:pt idx="23">
                  <c:v>0.34</c:v>
                </c:pt>
                <c:pt idx="24">
                  <c:v>0.34</c:v>
                </c:pt>
                <c:pt idx="25">
                  <c:v>0.33</c:v>
                </c:pt>
                <c:pt idx="26">
                  <c:v>0.31</c:v>
                </c:pt>
                <c:pt idx="27">
                  <c:v>0.3</c:v>
                </c:pt>
                <c:pt idx="28">
                  <c:v>0.3</c:v>
                </c:pt>
                <c:pt idx="29">
                  <c:v>0.29</c:v>
                </c:pt>
                <c:pt idx="30">
                  <c:v>0.29</c:v>
                </c:pt>
                <c:pt idx="31">
                  <c:v>0.28</c:v>
                </c:pt>
                <c:pt idx="32">
                  <c:v>0.27</c:v>
                </c:pt>
                <c:pt idx="33">
                  <c:v>0.25</c:v>
                </c:pt>
                <c:pt idx="34">
                  <c:v>0.23</c:v>
                </c:pt>
                <c:pt idx="35">
                  <c:v>0.22</c:v>
                </c:pt>
                <c:pt idx="36">
                  <c:v>0.2</c:v>
                </c:pt>
                <c:pt idx="37">
                  <c:v>0.18</c:v>
                </c:pt>
                <c:pt idx="38">
                  <c:v>0.1</c:v>
                </c:pt>
              </c:numCache>
            </c:numRef>
          </c:cat>
          <c:val>
            <c:numRef>
              <c:f>'bench 1a2b'!$G$2:$G$40</c:f>
              <c:numCache>
                <c:formatCode>General</c:formatCode>
                <c:ptCount val="39"/>
                <c:pt idx="0">
                  <c:v>0.68</c:v>
                </c:pt>
                <c:pt idx="1">
                  <c:v>0.66</c:v>
                </c:pt>
                <c:pt idx="2">
                  <c:v>0.65</c:v>
                </c:pt>
                <c:pt idx="3">
                  <c:v>0.65</c:v>
                </c:pt>
                <c:pt idx="4">
                  <c:v>0.65</c:v>
                </c:pt>
                <c:pt idx="5">
                  <c:v>0.65</c:v>
                </c:pt>
                <c:pt idx="6">
                  <c:v>0.62</c:v>
                </c:pt>
                <c:pt idx="7">
                  <c:v>0.63</c:v>
                </c:pt>
                <c:pt idx="8">
                  <c:v>0.64</c:v>
                </c:pt>
                <c:pt idx="9">
                  <c:v>0.65</c:v>
                </c:pt>
                <c:pt idx="10">
                  <c:v>0.64</c:v>
                </c:pt>
                <c:pt idx="11">
                  <c:v>0.65</c:v>
                </c:pt>
                <c:pt idx="12">
                  <c:v>0.66</c:v>
                </c:pt>
                <c:pt idx="13">
                  <c:v>0.67</c:v>
                </c:pt>
                <c:pt idx="14">
                  <c:v>0.64</c:v>
                </c:pt>
                <c:pt idx="15">
                  <c:v>0.58</c:v>
                </c:pt>
                <c:pt idx="16">
                  <c:v>0.6</c:v>
                </c:pt>
                <c:pt idx="17">
                  <c:v>0.5</c:v>
                </c:pt>
                <c:pt idx="18">
                  <c:v>0.51</c:v>
                </c:pt>
                <c:pt idx="19">
                  <c:v>0.44</c:v>
                </c:pt>
                <c:pt idx="20">
                  <c:v>0.44</c:v>
                </c:pt>
                <c:pt idx="21">
                  <c:v>0.45</c:v>
                </c:pt>
                <c:pt idx="22">
                  <c:v>0.41</c:v>
                </c:pt>
                <c:pt idx="23">
                  <c:v>0.44</c:v>
                </c:pt>
                <c:pt idx="24">
                  <c:v>0.41</c:v>
                </c:pt>
                <c:pt idx="25">
                  <c:v>0.46</c:v>
                </c:pt>
                <c:pt idx="26">
                  <c:v>0.42</c:v>
                </c:pt>
                <c:pt idx="27">
                  <c:v>0.4</c:v>
                </c:pt>
                <c:pt idx="28">
                  <c:v>0.4</c:v>
                </c:pt>
                <c:pt idx="29">
                  <c:v>0.43</c:v>
                </c:pt>
                <c:pt idx="30">
                  <c:v>0.38</c:v>
                </c:pt>
                <c:pt idx="31">
                  <c:v>0.32</c:v>
                </c:pt>
                <c:pt idx="32">
                  <c:v>0.34</c:v>
                </c:pt>
                <c:pt idx="33">
                  <c:v>0.35</c:v>
                </c:pt>
                <c:pt idx="34">
                  <c:v>0.3</c:v>
                </c:pt>
                <c:pt idx="35">
                  <c:v>0.28</c:v>
                </c:pt>
                <c:pt idx="36">
                  <c:v>0.25</c:v>
                </c:pt>
                <c:pt idx="37">
                  <c:v>0.25</c:v>
                </c:pt>
                <c:pt idx="38">
                  <c:v>0.08</c:v>
                </c:pt>
              </c:numCache>
            </c:numRef>
          </c:val>
          <c:smooth val="0"/>
        </c:ser>
        <c:ser>
          <c:idx val="0"/>
          <c:order val="3"/>
          <c:tx>
            <c:v>Torsion-space SA (CNS)</c:v>
          </c:tx>
          <c:marker>
            <c:symbol val="circle"/>
            <c:size val="7"/>
            <c:spPr>
              <a:noFill/>
              <a:ln w="22225"/>
            </c:spPr>
          </c:marker>
          <c:cat>
            <c:numRef>
              <c:f>'bench 1a2b'!$C$2:$C$40</c:f>
              <c:numCache>
                <c:formatCode>General</c:formatCode>
                <c:ptCount val="39"/>
                <c:pt idx="0">
                  <c:v>0.54</c:v>
                </c:pt>
                <c:pt idx="1">
                  <c:v>0.53</c:v>
                </c:pt>
                <c:pt idx="2">
                  <c:v>0.52</c:v>
                </c:pt>
                <c:pt idx="3">
                  <c:v>0.52</c:v>
                </c:pt>
                <c:pt idx="4">
                  <c:v>0.51</c:v>
                </c:pt>
                <c:pt idx="5">
                  <c:v>0.51</c:v>
                </c:pt>
                <c:pt idx="6">
                  <c:v>0.51</c:v>
                </c:pt>
                <c:pt idx="7">
                  <c:v>0.51</c:v>
                </c:pt>
                <c:pt idx="8">
                  <c:v>0.51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0.49</c:v>
                </c:pt>
                <c:pt idx="14">
                  <c:v>0.49</c:v>
                </c:pt>
                <c:pt idx="15">
                  <c:v>0.44</c:v>
                </c:pt>
                <c:pt idx="16">
                  <c:v>0.41</c:v>
                </c:pt>
                <c:pt idx="17">
                  <c:v>0.38</c:v>
                </c:pt>
                <c:pt idx="18">
                  <c:v>0.36</c:v>
                </c:pt>
                <c:pt idx="19">
                  <c:v>0.36</c:v>
                </c:pt>
                <c:pt idx="20">
                  <c:v>0.35</c:v>
                </c:pt>
                <c:pt idx="21">
                  <c:v>0.35</c:v>
                </c:pt>
                <c:pt idx="22">
                  <c:v>0.34</c:v>
                </c:pt>
                <c:pt idx="23">
                  <c:v>0.34</c:v>
                </c:pt>
                <c:pt idx="24">
                  <c:v>0.34</c:v>
                </c:pt>
                <c:pt idx="25">
                  <c:v>0.33</c:v>
                </c:pt>
                <c:pt idx="26">
                  <c:v>0.31</c:v>
                </c:pt>
                <c:pt idx="27">
                  <c:v>0.3</c:v>
                </c:pt>
                <c:pt idx="28">
                  <c:v>0.3</c:v>
                </c:pt>
                <c:pt idx="29">
                  <c:v>0.29</c:v>
                </c:pt>
                <c:pt idx="30">
                  <c:v>0.29</c:v>
                </c:pt>
                <c:pt idx="31">
                  <c:v>0.28</c:v>
                </c:pt>
                <c:pt idx="32">
                  <c:v>0.27</c:v>
                </c:pt>
                <c:pt idx="33">
                  <c:v>0.25</c:v>
                </c:pt>
                <c:pt idx="34">
                  <c:v>0.23</c:v>
                </c:pt>
                <c:pt idx="35">
                  <c:v>0.22</c:v>
                </c:pt>
                <c:pt idx="36">
                  <c:v>0.2</c:v>
                </c:pt>
                <c:pt idx="37">
                  <c:v>0.18</c:v>
                </c:pt>
                <c:pt idx="38">
                  <c:v>0.1</c:v>
                </c:pt>
              </c:numCache>
            </c:numRef>
          </c:cat>
          <c:val>
            <c:numRef>
              <c:f>'bench 1a2b'!$F$2:$F$40</c:f>
              <c:numCache>
                <c:formatCode>General</c:formatCode>
                <c:ptCount val="39"/>
                <c:pt idx="0">
                  <c:v>0.68</c:v>
                </c:pt>
                <c:pt idx="1">
                  <c:v>0.65</c:v>
                </c:pt>
                <c:pt idx="2">
                  <c:v>0.64</c:v>
                </c:pt>
                <c:pt idx="3">
                  <c:v>0.62</c:v>
                </c:pt>
                <c:pt idx="4">
                  <c:v>0.63</c:v>
                </c:pt>
                <c:pt idx="5">
                  <c:v>0.63</c:v>
                </c:pt>
                <c:pt idx="6">
                  <c:v>0.6</c:v>
                </c:pt>
                <c:pt idx="7">
                  <c:v>0.61</c:v>
                </c:pt>
                <c:pt idx="8">
                  <c:v>0.59</c:v>
                </c:pt>
                <c:pt idx="9">
                  <c:v>0.65</c:v>
                </c:pt>
                <c:pt idx="10">
                  <c:v>0.63</c:v>
                </c:pt>
                <c:pt idx="11">
                  <c:v>0.64</c:v>
                </c:pt>
                <c:pt idx="12">
                  <c:v>0.65</c:v>
                </c:pt>
                <c:pt idx="13">
                  <c:v>0.66</c:v>
                </c:pt>
                <c:pt idx="14">
                  <c:v>0.62</c:v>
                </c:pt>
                <c:pt idx="15">
                  <c:v>0.6</c:v>
                </c:pt>
                <c:pt idx="16">
                  <c:v>0.61</c:v>
                </c:pt>
                <c:pt idx="17">
                  <c:v>0.51</c:v>
                </c:pt>
                <c:pt idx="18">
                  <c:v>0.49</c:v>
                </c:pt>
                <c:pt idx="19">
                  <c:v>0.43</c:v>
                </c:pt>
                <c:pt idx="20">
                  <c:v>0.41</c:v>
                </c:pt>
                <c:pt idx="21">
                  <c:v>0.42</c:v>
                </c:pt>
                <c:pt idx="22">
                  <c:v>0.35</c:v>
                </c:pt>
                <c:pt idx="23">
                  <c:v>0.43</c:v>
                </c:pt>
                <c:pt idx="24">
                  <c:v>0.44</c:v>
                </c:pt>
                <c:pt idx="25">
                  <c:v>0.39</c:v>
                </c:pt>
                <c:pt idx="26">
                  <c:v>0.36</c:v>
                </c:pt>
                <c:pt idx="27">
                  <c:v>0.36</c:v>
                </c:pt>
                <c:pt idx="28">
                  <c:v>0.28</c:v>
                </c:pt>
                <c:pt idx="29">
                  <c:v>0.45</c:v>
                </c:pt>
                <c:pt idx="30">
                  <c:v>0.4</c:v>
                </c:pt>
                <c:pt idx="31">
                  <c:v>0.34</c:v>
                </c:pt>
                <c:pt idx="32">
                  <c:v>0.39</c:v>
                </c:pt>
                <c:pt idx="33">
                  <c:v>0.35</c:v>
                </c:pt>
                <c:pt idx="34">
                  <c:v>0.25</c:v>
                </c:pt>
                <c:pt idx="35">
                  <c:v>0.23</c:v>
                </c:pt>
                <c:pt idx="36">
                  <c:v>0.26</c:v>
                </c:pt>
                <c:pt idx="37">
                  <c:v>0.16</c:v>
                </c:pt>
                <c:pt idx="38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440200"/>
        <c:axId val="491448088"/>
      </c:lineChart>
      <c:catAx>
        <c:axId val="49144020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Template Density Correlation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144808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914480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Refined Model Density Correlation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144020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58791811023622"/>
          <c:y val="0.541090696996209"/>
          <c:w val="0.376946981627297"/>
          <c:h val="0.251974336541266"/>
        </c:manualLayout>
      </c:layout>
      <c:overlay val="0"/>
      <c:spPr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772090988626"/>
          <c:y val="0.0509259259259259"/>
          <c:w val="0.815540463692039"/>
          <c:h val="0.796219378827647"/>
        </c:manualLayout>
      </c:layout>
      <c:scatterChart>
        <c:scatterStyle val="lineMarker"/>
        <c:varyColors val="0"/>
        <c:ser>
          <c:idx val="3"/>
          <c:order val="0"/>
          <c:tx>
            <c:v>Rosetta</c:v>
          </c:tx>
          <c:spPr>
            <a:ln w="28575">
              <a:noFill/>
            </a:ln>
          </c:spPr>
          <c:marker>
            <c:symbol val="triangle"/>
            <c:size val="7"/>
            <c:spPr>
              <a:noFill/>
              <a:ln w="22225">
                <a:solidFill>
                  <a:schemeClr val="accent3"/>
                </a:solidFill>
              </a:ln>
            </c:spPr>
          </c:marker>
          <c:xVal>
            <c:numRef>
              <c:f>'bench 1a2b'!$B$44:$B$82</c:f>
              <c:numCache>
                <c:formatCode>0%</c:formatCode>
                <c:ptCount val="39"/>
                <c:pt idx="0">
                  <c:v>0.36</c:v>
                </c:pt>
                <c:pt idx="1">
                  <c:v>0.35</c:v>
                </c:pt>
                <c:pt idx="2">
                  <c:v>0.35</c:v>
                </c:pt>
                <c:pt idx="3">
                  <c:v>0.34</c:v>
                </c:pt>
                <c:pt idx="4">
                  <c:v>0.33</c:v>
                </c:pt>
                <c:pt idx="5">
                  <c:v>0.32</c:v>
                </c:pt>
                <c:pt idx="6">
                  <c:v>0.31</c:v>
                </c:pt>
                <c:pt idx="7">
                  <c:v>0.31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0.29</c:v>
                </c:pt>
                <c:pt idx="12">
                  <c:v>0.29</c:v>
                </c:pt>
                <c:pt idx="13">
                  <c:v>0.29</c:v>
                </c:pt>
                <c:pt idx="14">
                  <c:v>0.29</c:v>
                </c:pt>
                <c:pt idx="15">
                  <c:v>0.28</c:v>
                </c:pt>
                <c:pt idx="16">
                  <c:v>0.28</c:v>
                </c:pt>
                <c:pt idx="17">
                  <c:v>0.28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0.18</c:v>
                </c:pt>
                <c:pt idx="28">
                  <c:v>0.16</c:v>
                </c:pt>
                <c:pt idx="29">
                  <c:v>0.16</c:v>
                </c:pt>
                <c:pt idx="30">
                  <c:v>0.15</c:v>
                </c:pt>
                <c:pt idx="31">
                  <c:v>0.15</c:v>
                </c:pt>
                <c:pt idx="32">
                  <c:v>0.15</c:v>
                </c:pt>
                <c:pt idx="33">
                  <c:v>0.15</c:v>
                </c:pt>
                <c:pt idx="34">
                  <c:v>0.15</c:v>
                </c:pt>
                <c:pt idx="35">
                  <c:v>0.14</c:v>
                </c:pt>
                <c:pt idx="36">
                  <c:v>0.14</c:v>
                </c:pt>
                <c:pt idx="37">
                  <c:v>0.11</c:v>
                </c:pt>
                <c:pt idx="38">
                  <c:v>0.07</c:v>
                </c:pt>
              </c:numCache>
            </c:numRef>
          </c:xVal>
          <c:yVal>
            <c:numRef>
              <c:f>'bench 1a2b'!$O$44:$O$82</c:f>
              <c:numCache>
                <c:formatCode>0.00</c:formatCode>
                <c:ptCount val="39"/>
                <c:pt idx="0">
                  <c:v>0.3279</c:v>
                </c:pt>
                <c:pt idx="1">
                  <c:v>0.3145</c:v>
                </c:pt>
                <c:pt idx="2">
                  <c:v>0.3633</c:v>
                </c:pt>
                <c:pt idx="3">
                  <c:v>0.329</c:v>
                </c:pt>
                <c:pt idx="4">
                  <c:v>0.324</c:v>
                </c:pt>
                <c:pt idx="5">
                  <c:v>0.3275</c:v>
                </c:pt>
                <c:pt idx="6">
                  <c:v>0.3444</c:v>
                </c:pt>
                <c:pt idx="7">
                  <c:v>0.3319</c:v>
                </c:pt>
                <c:pt idx="8">
                  <c:v>0.3198</c:v>
                </c:pt>
                <c:pt idx="9">
                  <c:v>0.3273</c:v>
                </c:pt>
                <c:pt idx="10">
                  <c:v>0.4807</c:v>
                </c:pt>
                <c:pt idx="11">
                  <c:v>0.3497</c:v>
                </c:pt>
                <c:pt idx="12">
                  <c:v>0.3281</c:v>
                </c:pt>
                <c:pt idx="13">
                  <c:v>0.3157</c:v>
                </c:pt>
                <c:pt idx="14">
                  <c:v>0.3227</c:v>
                </c:pt>
                <c:pt idx="15">
                  <c:v>0.3448</c:v>
                </c:pt>
                <c:pt idx="16">
                  <c:v>0.351</c:v>
                </c:pt>
                <c:pt idx="17">
                  <c:v>0.337</c:v>
                </c:pt>
                <c:pt idx="18">
                  <c:v>0.4558</c:v>
                </c:pt>
                <c:pt idx="19">
                  <c:v>0.4597</c:v>
                </c:pt>
                <c:pt idx="20">
                  <c:v>0.458</c:v>
                </c:pt>
                <c:pt idx="21">
                  <c:v>0.4141</c:v>
                </c:pt>
                <c:pt idx="22">
                  <c:v>0.4416</c:v>
                </c:pt>
                <c:pt idx="23">
                  <c:v>0.3875</c:v>
                </c:pt>
                <c:pt idx="24">
                  <c:v>0.3641</c:v>
                </c:pt>
                <c:pt idx="25">
                  <c:v>0.354</c:v>
                </c:pt>
                <c:pt idx="26">
                  <c:v>0.3599</c:v>
                </c:pt>
                <c:pt idx="27">
                  <c:v>0.4126</c:v>
                </c:pt>
                <c:pt idx="28">
                  <c:v>0.3454</c:v>
                </c:pt>
                <c:pt idx="29">
                  <c:v>0.3889</c:v>
                </c:pt>
                <c:pt idx="30">
                  <c:v>0.4338</c:v>
                </c:pt>
                <c:pt idx="31">
                  <c:v>0.4136</c:v>
                </c:pt>
                <c:pt idx="32">
                  <c:v>0.3708</c:v>
                </c:pt>
                <c:pt idx="33">
                  <c:v>0.3978</c:v>
                </c:pt>
                <c:pt idx="34">
                  <c:v>0.4658</c:v>
                </c:pt>
                <c:pt idx="35">
                  <c:v>0.4094</c:v>
                </c:pt>
                <c:pt idx="36">
                  <c:v>0.3835</c:v>
                </c:pt>
                <c:pt idx="37">
                  <c:v>0.476</c:v>
                </c:pt>
                <c:pt idx="38">
                  <c:v>0.4675</c:v>
                </c:pt>
              </c:numCache>
            </c:numRef>
          </c:yVal>
          <c:smooth val="0"/>
        </c:ser>
        <c:ser>
          <c:idx val="2"/>
          <c:order val="1"/>
          <c:tx>
            <c:v>DEN</c:v>
          </c:tx>
          <c:spPr>
            <a:ln w="28575">
              <a:noFill/>
            </a:ln>
          </c:spPr>
          <c:marker>
            <c:symbol val="x"/>
            <c:size val="7"/>
            <c:spPr>
              <a:noFill/>
              <a:ln w="22225">
                <a:solidFill>
                  <a:schemeClr val="accent2"/>
                </a:solidFill>
              </a:ln>
            </c:spPr>
          </c:marker>
          <c:xVal>
            <c:numRef>
              <c:f>'bench 1a2b'!$B$44:$B$82</c:f>
              <c:numCache>
                <c:formatCode>0%</c:formatCode>
                <c:ptCount val="39"/>
                <c:pt idx="0">
                  <c:v>0.36</c:v>
                </c:pt>
                <c:pt idx="1">
                  <c:v>0.35</c:v>
                </c:pt>
                <c:pt idx="2">
                  <c:v>0.35</c:v>
                </c:pt>
                <c:pt idx="3">
                  <c:v>0.34</c:v>
                </c:pt>
                <c:pt idx="4">
                  <c:v>0.33</c:v>
                </c:pt>
                <c:pt idx="5">
                  <c:v>0.32</c:v>
                </c:pt>
                <c:pt idx="6">
                  <c:v>0.31</c:v>
                </c:pt>
                <c:pt idx="7">
                  <c:v>0.31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0.29</c:v>
                </c:pt>
                <c:pt idx="12">
                  <c:v>0.29</c:v>
                </c:pt>
                <c:pt idx="13">
                  <c:v>0.29</c:v>
                </c:pt>
                <c:pt idx="14">
                  <c:v>0.29</c:v>
                </c:pt>
                <c:pt idx="15">
                  <c:v>0.28</c:v>
                </c:pt>
                <c:pt idx="16">
                  <c:v>0.28</c:v>
                </c:pt>
                <c:pt idx="17">
                  <c:v>0.28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0.18</c:v>
                </c:pt>
                <c:pt idx="28">
                  <c:v>0.16</c:v>
                </c:pt>
                <c:pt idx="29">
                  <c:v>0.16</c:v>
                </c:pt>
                <c:pt idx="30">
                  <c:v>0.15</c:v>
                </c:pt>
                <c:pt idx="31">
                  <c:v>0.15</c:v>
                </c:pt>
                <c:pt idx="32">
                  <c:v>0.15</c:v>
                </c:pt>
                <c:pt idx="33">
                  <c:v>0.15</c:v>
                </c:pt>
                <c:pt idx="34">
                  <c:v>0.15</c:v>
                </c:pt>
                <c:pt idx="35">
                  <c:v>0.14</c:v>
                </c:pt>
                <c:pt idx="36">
                  <c:v>0.14</c:v>
                </c:pt>
                <c:pt idx="37">
                  <c:v>0.11</c:v>
                </c:pt>
                <c:pt idx="38">
                  <c:v>0.07</c:v>
                </c:pt>
              </c:numCache>
            </c:numRef>
          </c:xVal>
          <c:yVal>
            <c:numRef>
              <c:f>'bench 1a2b'!$N$44:$N$82</c:f>
              <c:numCache>
                <c:formatCode>0.00</c:formatCode>
                <c:ptCount val="39"/>
                <c:pt idx="0">
                  <c:v>0.3528</c:v>
                </c:pt>
                <c:pt idx="1">
                  <c:v>0.3611</c:v>
                </c:pt>
                <c:pt idx="2">
                  <c:v>0.3756</c:v>
                </c:pt>
                <c:pt idx="3">
                  <c:v>0.3652</c:v>
                </c:pt>
                <c:pt idx="4">
                  <c:v>0.3428</c:v>
                </c:pt>
                <c:pt idx="5">
                  <c:v>0.3562</c:v>
                </c:pt>
                <c:pt idx="6">
                  <c:v>0.3583</c:v>
                </c:pt>
                <c:pt idx="7">
                  <c:v>0.3543</c:v>
                </c:pt>
                <c:pt idx="8">
                  <c:v>0.3607</c:v>
                </c:pt>
                <c:pt idx="9">
                  <c:v>0.3747</c:v>
                </c:pt>
                <c:pt idx="10">
                  <c:v>0.4874</c:v>
                </c:pt>
                <c:pt idx="11">
                  <c:v>0.3685</c:v>
                </c:pt>
                <c:pt idx="12">
                  <c:v>0.3849</c:v>
                </c:pt>
                <c:pt idx="13">
                  <c:v>0.3545</c:v>
                </c:pt>
                <c:pt idx="14">
                  <c:v>0.3137</c:v>
                </c:pt>
                <c:pt idx="15">
                  <c:v>0.3538</c:v>
                </c:pt>
                <c:pt idx="16">
                  <c:v>0.3819</c:v>
                </c:pt>
                <c:pt idx="17">
                  <c:v>0.3459</c:v>
                </c:pt>
                <c:pt idx="18">
                  <c:v>0.4769</c:v>
                </c:pt>
                <c:pt idx="19">
                  <c:v>0.4691</c:v>
                </c:pt>
                <c:pt idx="20">
                  <c:v>0.4716</c:v>
                </c:pt>
                <c:pt idx="21">
                  <c:v>0.4533</c:v>
                </c:pt>
                <c:pt idx="22">
                  <c:v>0.4821</c:v>
                </c:pt>
                <c:pt idx="23">
                  <c:v>0.4819</c:v>
                </c:pt>
                <c:pt idx="24">
                  <c:v>0.4094</c:v>
                </c:pt>
                <c:pt idx="25">
                  <c:v>0.4774</c:v>
                </c:pt>
                <c:pt idx="26">
                  <c:v>0.4823</c:v>
                </c:pt>
                <c:pt idx="27">
                  <c:v>0.486</c:v>
                </c:pt>
                <c:pt idx="28">
                  <c:v>0.4425</c:v>
                </c:pt>
                <c:pt idx="29">
                  <c:v>0.467</c:v>
                </c:pt>
                <c:pt idx="30">
                  <c:v>0.4687</c:v>
                </c:pt>
                <c:pt idx="31">
                  <c:v>0.4348</c:v>
                </c:pt>
                <c:pt idx="32">
                  <c:v>0.4609</c:v>
                </c:pt>
                <c:pt idx="33">
                  <c:v>0.4581</c:v>
                </c:pt>
                <c:pt idx="34">
                  <c:v>0.4748</c:v>
                </c:pt>
                <c:pt idx="35">
                  <c:v>0.4323</c:v>
                </c:pt>
                <c:pt idx="36">
                  <c:v>0.4856</c:v>
                </c:pt>
                <c:pt idx="37">
                  <c:v>0.4789</c:v>
                </c:pt>
                <c:pt idx="38">
                  <c:v>0.4882</c:v>
                </c:pt>
              </c:numCache>
            </c:numRef>
          </c:yVal>
          <c:smooth val="0"/>
        </c:ser>
        <c:ser>
          <c:idx val="1"/>
          <c:order val="2"/>
          <c:tx>
            <c:v>Cartesian-space SA</c:v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 w="22225">
                <a:solidFill>
                  <a:schemeClr val="accent4"/>
                </a:solidFill>
              </a:ln>
            </c:spPr>
          </c:marker>
          <c:xVal>
            <c:numRef>
              <c:f>'bench 1a2b'!$B$44:$B$82</c:f>
              <c:numCache>
                <c:formatCode>0%</c:formatCode>
                <c:ptCount val="39"/>
                <c:pt idx="0">
                  <c:v>0.36</c:v>
                </c:pt>
                <c:pt idx="1">
                  <c:v>0.35</c:v>
                </c:pt>
                <c:pt idx="2">
                  <c:v>0.35</c:v>
                </c:pt>
                <c:pt idx="3">
                  <c:v>0.34</c:v>
                </c:pt>
                <c:pt idx="4">
                  <c:v>0.33</c:v>
                </c:pt>
                <c:pt idx="5">
                  <c:v>0.32</c:v>
                </c:pt>
                <c:pt idx="6">
                  <c:v>0.31</c:v>
                </c:pt>
                <c:pt idx="7">
                  <c:v>0.31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0.29</c:v>
                </c:pt>
                <c:pt idx="12">
                  <c:v>0.29</c:v>
                </c:pt>
                <c:pt idx="13">
                  <c:v>0.29</c:v>
                </c:pt>
                <c:pt idx="14">
                  <c:v>0.29</c:v>
                </c:pt>
                <c:pt idx="15">
                  <c:v>0.28</c:v>
                </c:pt>
                <c:pt idx="16">
                  <c:v>0.28</c:v>
                </c:pt>
                <c:pt idx="17">
                  <c:v>0.28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0.18</c:v>
                </c:pt>
                <c:pt idx="28">
                  <c:v>0.16</c:v>
                </c:pt>
                <c:pt idx="29">
                  <c:v>0.16</c:v>
                </c:pt>
                <c:pt idx="30">
                  <c:v>0.15</c:v>
                </c:pt>
                <c:pt idx="31">
                  <c:v>0.15</c:v>
                </c:pt>
                <c:pt idx="32">
                  <c:v>0.15</c:v>
                </c:pt>
                <c:pt idx="33">
                  <c:v>0.15</c:v>
                </c:pt>
                <c:pt idx="34">
                  <c:v>0.15</c:v>
                </c:pt>
                <c:pt idx="35">
                  <c:v>0.14</c:v>
                </c:pt>
                <c:pt idx="36">
                  <c:v>0.14</c:v>
                </c:pt>
                <c:pt idx="37">
                  <c:v>0.11</c:v>
                </c:pt>
                <c:pt idx="38">
                  <c:v>0.07</c:v>
                </c:pt>
              </c:numCache>
            </c:numRef>
          </c:xVal>
          <c:yVal>
            <c:numRef>
              <c:f>'bench 1a2b'!$M$44:$M$82</c:f>
              <c:numCache>
                <c:formatCode>0.00</c:formatCode>
                <c:ptCount val="39"/>
                <c:pt idx="0">
                  <c:v>0.329</c:v>
                </c:pt>
                <c:pt idx="1">
                  <c:v>0.4022</c:v>
                </c:pt>
                <c:pt idx="2">
                  <c:v>0.3578</c:v>
                </c:pt>
                <c:pt idx="3">
                  <c:v>0.3427</c:v>
                </c:pt>
                <c:pt idx="4">
                  <c:v>0.3467</c:v>
                </c:pt>
                <c:pt idx="5">
                  <c:v>0.3727</c:v>
                </c:pt>
                <c:pt idx="6">
                  <c:v>0.3762</c:v>
                </c:pt>
                <c:pt idx="7">
                  <c:v>0.3737</c:v>
                </c:pt>
                <c:pt idx="8">
                  <c:v>0.3409</c:v>
                </c:pt>
                <c:pt idx="9">
                  <c:v>0.3923</c:v>
                </c:pt>
                <c:pt idx="10">
                  <c:v>0.4579</c:v>
                </c:pt>
                <c:pt idx="11">
                  <c:v>0.3779</c:v>
                </c:pt>
                <c:pt idx="12">
                  <c:v>0.3524</c:v>
                </c:pt>
                <c:pt idx="13">
                  <c:v>0.3379</c:v>
                </c:pt>
                <c:pt idx="14">
                  <c:v>0.3395</c:v>
                </c:pt>
                <c:pt idx="15">
                  <c:v>0.365</c:v>
                </c:pt>
                <c:pt idx="16">
                  <c:v>0.362</c:v>
                </c:pt>
                <c:pt idx="17">
                  <c:v>0.3542</c:v>
                </c:pt>
                <c:pt idx="18">
                  <c:v>0.4648</c:v>
                </c:pt>
                <c:pt idx="19">
                  <c:v>0.465</c:v>
                </c:pt>
                <c:pt idx="20">
                  <c:v>0.4917</c:v>
                </c:pt>
                <c:pt idx="21">
                  <c:v>0.4383</c:v>
                </c:pt>
                <c:pt idx="22">
                  <c:v>0.4638</c:v>
                </c:pt>
                <c:pt idx="23">
                  <c:v>0.4451</c:v>
                </c:pt>
                <c:pt idx="24">
                  <c:v>0.4319</c:v>
                </c:pt>
                <c:pt idx="25">
                  <c:v>0.4355</c:v>
                </c:pt>
                <c:pt idx="26">
                  <c:v>0.458</c:v>
                </c:pt>
                <c:pt idx="27">
                  <c:v>0.4599</c:v>
                </c:pt>
                <c:pt idx="28">
                  <c:v>0.4493</c:v>
                </c:pt>
                <c:pt idx="29">
                  <c:v>0.4398</c:v>
                </c:pt>
                <c:pt idx="30">
                  <c:v>0.4864</c:v>
                </c:pt>
                <c:pt idx="31">
                  <c:v>0.4416</c:v>
                </c:pt>
                <c:pt idx="32">
                  <c:v>0.4711</c:v>
                </c:pt>
                <c:pt idx="33">
                  <c:v>0.4985</c:v>
                </c:pt>
                <c:pt idx="34">
                  <c:v>0.4781</c:v>
                </c:pt>
                <c:pt idx="35">
                  <c:v>0.4516</c:v>
                </c:pt>
                <c:pt idx="36">
                  <c:v>0.4172</c:v>
                </c:pt>
                <c:pt idx="37">
                  <c:v>0.4683</c:v>
                </c:pt>
                <c:pt idx="38">
                  <c:v>0.5014</c:v>
                </c:pt>
              </c:numCache>
            </c:numRef>
          </c:yVal>
          <c:smooth val="0"/>
        </c:ser>
        <c:ser>
          <c:idx val="0"/>
          <c:order val="3"/>
          <c:tx>
            <c:v>Torsion-space SA (CNS)</c:v>
          </c:tx>
          <c:spPr>
            <a:ln w="28575">
              <a:noFill/>
            </a:ln>
          </c:spPr>
          <c:marker>
            <c:symbol val="circle"/>
            <c:size val="7"/>
            <c:spPr>
              <a:noFill/>
              <a:ln w="22225"/>
            </c:spPr>
          </c:marker>
          <c:xVal>
            <c:numRef>
              <c:f>'bench 1a2b'!$B$44:$B$82</c:f>
              <c:numCache>
                <c:formatCode>0%</c:formatCode>
                <c:ptCount val="39"/>
                <c:pt idx="0">
                  <c:v>0.36</c:v>
                </c:pt>
                <c:pt idx="1">
                  <c:v>0.35</c:v>
                </c:pt>
                <c:pt idx="2">
                  <c:v>0.35</c:v>
                </c:pt>
                <c:pt idx="3">
                  <c:v>0.34</c:v>
                </c:pt>
                <c:pt idx="4">
                  <c:v>0.33</c:v>
                </c:pt>
                <c:pt idx="5">
                  <c:v>0.32</c:v>
                </c:pt>
                <c:pt idx="6">
                  <c:v>0.31</c:v>
                </c:pt>
                <c:pt idx="7">
                  <c:v>0.31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0.29</c:v>
                </c:pt>
                <c:pt idx="12">
                  <c:v>0.29</c:v>
                </c:pt>
                <c:pt idx="13">
                  <c:v>0.29</c:v>
                </c:pt>
                <c:pt idx="14">
                  <c:v>0.29</c:v>
                </c:pt>
                <c:pt idx="15">
                  <c:v>0.28</c:v>
                </c:pt>
                <c:pt idx="16">
                  <c:v>0.28</c:v>
                </c:pt>
                <c:pt idx="17">
                  <c:v>0.28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0.18</c:v>
                </c:pt>
                <c:pt idx="28">
                  <c:v>0.16</c:v>
                </c:pt>
                <c:pt idx="29">
                  <c:v>0.16</c:v>
                </c:pt>
                <c:pt idx="30">
                  <c:v>0.15</c:v>
                </c:pt>
                <c:pt idx="31">
                  <c:v>0.15</c:v>
                </c:pt>
                <c:pt idx="32">
                  <c:v>0.15</c:v>
                </c:pt>
                <c:pt idx="33">
                  <c:v>0.15</c:v>
                </c:pt>
                <c:pt idx="34">
                  <c:v>0.15</c:v>
                </c:pt>
                <c:pt idx="35">
                  <c:v>0.14</c:v>
                </c:pt>
                <c:pt idx="36">
                  <c:v>0.14</c:v>
                </c:pt>
                <c:pt idx="37">
                  <c:v>0.11</c:v>
                </c:pt>
                <c:pt idx="38">
                  <c:v>0.07</c:v>
                </c:pt>
              </c:numCache>
            </c:numRef>
          </c:xVal>
          <c:yVal>
            <c:numRef>
              <c:f>'bench 1a2b'!$L$44:$L$82</c:f>
              <c:numCache>
                <c:formatCode>0.00</c:formatCode>
                <c:ptCount val="39"/>
                <c:pt idx="0">
                  <c:v>0.3746</c:v>
                </c:pt>
                <c:pt idx="1">
                  <c:v>0.3582</c:v>
                </c:pt>
                <c:pt idx="2">
                  <c:v>0.3481</c:v>
                </c:pt>
                <c:pt idx="3">
                  <c:v>0.3761</c:v>
                </c:pt>
                <c:pt idx="4">
                  <c:v>0.3576</c:v>
                </c:pt>
                <c:pt idx="5">
                  <c:v>0.3869</c:v>
                </c:pt>
                <c:pt idx="6">
                  <c:v>0.3796</c:v>
                </c:pt>
                <c:pt idx="7">
                  <c:v>0.3943</c:v>
                </c:pt>
                <c:pt idx="8">
                  <c:v>0.3671</c:v>
                </c:pt>
                <c:pt idx="9">
                  <c:v>0.3366</c:v>
                </c:pt>
                <c:pt idx="10">
                  <c:v>0.4867</c:v>
                </c:pt>
                <c:pt idx="11">
                  <c:v>0.3722</c:v>
                </c:pt>
                <c:pt idx="12">
                  <c:v>0.3607</c:v>
                </c:pt>
                <c:pt idx="13">
                  <c:v>0.3465</c:v>
                </c:pt>
                <c:pt idx="14">
                  <c:v>0.3895</c:v>
                </c:pt>
                <c:pt idx="15">
                  <c:v>0.3605</c:v>
                </c:pt>
                <c:pt idx="16">
                  <c:v>0.3825</c:v>
                </c:pt>
                <c:pt idx="17">
                  <c:v>0.3877</c:v>
                </c:pt>
                <c:pt idx="18">
                  <c:v>0.4614</c:v>
                </c:pt>
                <c:pt idx="19">
                  <c:v>0.4625</c:v>
                </c:pt>
                <c:pt idx="20">
                  <c:v>0.4733</c:v>
                </c:pt>
                <c:pt idx="21">
                  <c:v>0.4739</c:v>
                </c:pt>
                <c:pt idx="22">
                  <c:v>0.4627</c:v>
                </c:pt>
                <c:pt idx="23">
                  <c:v>0.4685</c:v>
                </c:pt>
                <c:pt idx="24">
                  <c:v>0.4388</c:v>
                </c:pt>
                <c:pt idx="25">
                  <c:v>0.4497</c:v>
                </c:pt>
                <c:pt idx="26">
                  <c:v>0.468</c:v>
                </c:pt>
                <c:pt idx="27">
                  <c:v>0.4537</c:v>
                </c:pt>
                <c:pt idx="28">
                  <c:v>0.4433</c:v>
                </c:pt>
                <c:pt idx="29">
                  <c:v>0.4455</c:v>
                </c:pt>
                <c:pt idx="30">
                  <c:v>0.4733</c:v>
                </c:pt>
                <c:pt idx="31">
                  <c:v>0.4483</c:v>
                </c:pt>
                <c:pt idx="32">
                  <c:v>0.4439</c:v>
                </c:pt>
                <c:pt idx="33">
                  <c:v>0.4442</c:v>
                </c:pt>
                <c:pt idx="34">
                  <c:v>0.4674</c:v>
                </c:pt>
                <c:pt idx="35">
                  <c:v>0.4465</c:v>
                </c:pt>
                <c:pt idx="36">
                  <c:v>0.4456</c:v>
                </c:pt>
                <c:pt idx="37">
                  <c:v>0.4752</c:v>
                </c:pt>
                <c:pt idx="38">
                  <c:v>0.4889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492040"/>
        <c:axId val="491500232"/>
      </c:scatterChart>
      <c:valAx>
        <c:axId val="491492040"/>
        <c:scaling>
          <c:orientation val="minMax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Template sequence identity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491500232"/>
        <c:crosses val="autoZero"/>
        <c:crossBetween val="midCat"/>
      </c:valAx>
      <c:valAx>
        <c:axId val="491500232"/>
        <c:scaling>
          <c:orientation val="minMax"/>
          <c:max val="0.55"/>
          <c:min val="0.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Rfree after autobuild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914920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9676917176184"/>
          <c:y val="0.592099008457276"/>
          <c:w val="0.35616835503012"/>
          <c:h val="0.227839020122485"/>
        </c:manualLayout>
      </c:layout>
      <c:overlay val="0"/>
      <c:spPr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schemeClr val="tx1">
              <a:lumMod val="50000"/>
              <a:lumOff val="50000"/>
              <a:alpha val="43000"/>
            </a:schemeClr>
          </a:outerShdw>
        </a:effectLst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40582142427"/>
          <c:y val="0.0407711392489778"/>
          <c:w val="0.805053176182784"/>
          <c:h val="0.780340219835315"/>
        </c:manualLayout>
      </c:layout>
      <c:scatterChart>
        <c:scatterStyle val="lineMarker"/>
        <c:varyColors val="0"/>
        <c:ser>
          <c:idx val="0"/>
          <c:order val="0"/>
          <c:tx>
            <c:v>Rosetta</c:v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noFill/>
              <a:ln w="22225">
                <a:solidFill>
                  <a:schemeClr val="accent3"/>
                </a:solidFill>
              </a:ln>
            </c:spPr>
          </c:marker>
          <c:xVal>
            <c:numRef>
              <c:f>'sampling ros vs SA'!$B$2:$B$37</c:f>
              <c:numCache>
                <c:formatCode>General</c:formatCode>
                <c:ptCount val="36"/>
                <c:pt idx="0">
                  <c:v>0.0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</c:v>
                </c:pt>
                <c:pt idx="29">
                  <c:v>0.58</c:v>
                </c:pt>
                <c:pt idx="30">
                  <c:v>0.6</c:v>
                </c:pt>
                <c:pt idx="31">
                  <c:v>0.68</c:v>
                </c:pt>
                <c:pt idx="32">
                  <c:v>0.7</c:v>
                </c:pt>
                <c:pt idx="33">
                  <c:v>0.72</c:v>
                </c:pt>
                <c:pt idx="34">
                  <c:v>0.74</c:v>
                </c:pt>
                <c:pt idx="35">
                  <c:v>0.76</c:v>
                </c:pt>
              </c:numCache>
            </c:numRef>
          </c:xVal>
          <c:yVal>
            <c:numRef>
              <c:f>'sampling ros vs SA'!$W$2:$W$37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1.0</c:v>
                </c:pt>
                <c:pt idx="3">
                  <c:v>0.0</c:v>
                </c:pt>
                <c:pt idx="4">
                  <c:v>4.0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1.0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1.0</c:v>
                </c:pt>
                <c:pt idx="15">
                  <c:v>5.0</c:v>
                </c:pt>
                <c:pt idx="16">
                  <c:v>7.0</c:v>
                </c:pt>
                <c:pt idx="17">
                  <c:v>23.0</c:v>
                </c:pt>
                <c:pt idx="18">
                  <c:v>30.0</c:v>
                </c:pt>
                <c:pt idx="19">
                  <c:v>21.0</c:v>
                </c:pt>
                <c:pt idx="20">
                  <c:v>7.0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yVal>
          <c:smooth val="0"/>
        </c:ser>
        <c:ser>
          <c:idx val="1"/>
          <c:order val="1"/>
          <c:tx>
            <c:v>SA (Tstart=5k)</c:v>
          </c:tx>
          <c:marker>
            <c:symbol val="square"/>
            <c:size val="7"/>
            <c:spPr>
              <a:noFill/>
              <a:ln w="22225"/>
            </c:spPr>
          </c:marker>
          <c:xVal>
            <c:numRef>
              <c:f>'sampling ros vs SA'!$B$2:$B$37</c:f>
              <c:numCache>
                <c:formatCode>General</c:formatCode>
                <c:ptCount val="36"/>
                <c:pt idx="0">
                  <c:v>0.0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</c:v>
                </c:pt>
                <c:pt idx="29">
                  <c:v>0.58</c:v>
                </c:pt>
                <c:pt idx="30">
                  <c:v>0.6</c:v>
                </c:pt>
                <c:pt idx="31">
                  <c:v>0.68</c:v>
                </c:pt>
                <c:pt idx="32">
                  <c:v>0.7</c:v>
                </c:pt>
                <c:pt idx="33">
                  <c:v>0.72</c:v>
                </c:pt>
                <c:pt idx="34">
                  <c:v>0.74</c:v>
                </c:pt>
                <c:pt idx="35">
                  <c:v>0.76</c:v>
                </c:pt>
              </c:numCache>
            </c:numRef>
          </c:xVal>
          <c:yVal>
            <c:numRef>
              <c:f>'sampling ros vs SA'!$X$2:$X$37</c:f>
              <c:numCache>
                <c:formatCode>General</c:formatCode>
                <c:ptCount val="36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1.0</c:v>
                </c:pt>
                <c:pt idx="11">
                  <c:v>2.0</c:v>
                </c:pt>
                <c:pt idx="12">
                  <c:v>3.0</c:v>
                </c:pt>
                <c:pt idx="13">
                  <c:v>14.0</c:v>
                </c:pt>
                <c:pt idx="14">
                  <c:v>40.0</c:v>
                </c:pt>
                <c:pt idx="15">
                  <c:v>30.0</c:v>
                </c:pt>
                <c:pt idx="16">
                  <c:v>8.0</c:v>
                </c:pt>
                <c:pt idx="17">
                  <c:v>1.0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yVal>
          <c:smooth val="0"/>
        </c:ser>
        <c:ser>
          <c:idx val="2"/>
          <c:order val="2"/>
          <c:tx>
            <c:v>SA (Tstart=50k)</c:v>
          </c:tx>
          <c:spPr>
            <a:ln>
              <a:solidFill>
                <a:schemeClr val="accent4"/>
              </a:solidFill>
            </a:ln>
          </c:spPr>
          <c:marker>
            <c:symbol val="diamond"/>
            <c:size val="7"/>
            <c:spPr>
              <a:noFill/>
              <a:ln w="22225">
                <a:solidFill>
                  <a:schemeClr val="accent4"/>
                </a:solidFill>
              </a:ln>
            </c:spPr>
          </c:marker>
          <c:xVal>
            <c:numRef>
              <c:f>'sampling ros vs SA'!$B$2:$B$37</c:f>
              <c:numCache>
                <c:formatCode>General</c:formatCode>
                <c:ptCount val="36"/>
                <c:pt idx="0">
                  <c:v>0.0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</c:v>
                </c:pt>
                <c:pt idx="29">
                  <c:v>0.58</c:v>
                </c:pt>
                <c:pt idx="30">
                  <c:v>0.6</c:v>
                </c:pt>
                <c:pt idx="31">
                  <c:v>0.68</c:v>
                </c:pt>
                <c:pt idx="32">
                  <c:v>0.7</c:v>
                </c:pt>
                <c:pt idx="33">
                  <c:v>0.72</c:v>
                </c:pt>
                <c:pt idx="34">
                  <c:v>0.74</c:v>
                </c:pt>
                <c:pt idx="35">
                  <c:v>0.76</c:v>
                </c:pt>
              </c:numCache>
            </c:numRef>
          </c:xVal>
          <c:yVal>
            <c:numRef>
              <c:f>'sampling ros vs SA'!$Y$2:$Y$37</c:f>
              <c:numCache>
                <c:formatCode>General</c:formatCode>
                <c:ptCount val="36"/>
                <c:pt idx="0">
                  <c:v>5.0</c:v>
                </c:pt>
                <c:pt idx="1">
                  <c:v>2.0</c:v>
                </c:pt>
                <c:pt idx="2">
                  <c:v>2.0</c:v>
                </c:pt>
                <c:pt idx="3">
                  <c:v>1.0</c:v>
                </c:pt>
                <c:pt idx="4">
                  <c:v>1.0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3.0</c:v>
                </c:pt>
                <c:pt idx="9">
                  <c:v>5.0</c:v>
                </c:pt>
                <c:pt idx="10">
                  <c:v>5.0</c:v>
                </c:pt>
                <c:pt idx="11">
                  <c:v>3.0</c:v>
                </c:pt>
                <c:pt idx="12">
                  <c:v>24.0</c:v>
                </c:pt>
                <c:pt idx="13">
                  <c:v>12.0</c:v>
                </c:pt>
                <c:pt idx="14">
                  <c:v>11.0</c:v>
                </c:pt>
                <c:pt idx="15">
                  <c:v>10.0</c:v>
                </c:pt>
                <c:pt idx="16">
                  <c:v>7.0</c:v>
                </c:pt>
                <c:pt idx="17">
                  <c:v>4.0</c:v>
                </c:pt>
                <c:pt idx="18">
                  <c:v>4.0</c:v>
                </c:pt>
                <c:pt idx="19">
                  <c:v>0.0</c:v>
                </c:pt>
                <c:pt idx="20">
                  <c:v>1.0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545800"/>
        <c:axId val="491554120"/>
      </c:scatterChart>
      <c:valAx>
        <c:axId val="491545800"/>
        <c:scaling>
          <c:orientation val="minMax"/>
          <c:max val="0.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Map correlation to 2FoFc map from refined structure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1554120"/>
        <c:crosses val="autoZero"/>
        <c:crossBetween val="midCat"/>
      </c:valAx>
      <c:valAx>
        <c:axId val="491554120"/>
        <c:scaling>
          <c:orientation val="minMax"/>
          <c:max val="50.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models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15458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67440315620112"/>
          <c:y val="0.0848811255323113"/>
          <c:w val="0.323228629734146"/>
          <c:h val="0.178877581374826"/>
        </c:manualLayout>
      </c:layout>
      <c:overlay val="0"/>
      <c:spPr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406485479638"/>
          <c:y val="0.0394822006472492"/>
          <c:w val="0.75012192024384"/>
          <c:h val="0.794174757281553"/>
        </c:manualLayout>
      </c:layout>
      <c:scatterChart>
        <c:scatterStyle val="lineMarker"/>
        <c:varyColors val="0"/>
        <c:ser>
          <c:idx val="0"/>
          <c:order val="0"/>
          <c:tx>
            <c:strRef>
              <c:f>'identify weak solution'!$C$1</c:f>
              <c:strCache>
                <c:ptCount val="1"/>
                <c:pt idx="0">
                  <c:v>dens_cc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ln w="22225"/>
            </c:spPr>
          </c:marker>
          <c:xVal>
            <c:numRef>
              <c:f>'identify weak solution'!$B$2:$B$52</c:f>
              <c:numCache>
                <c:formatCode>General</c:formatCode>
                <c:ptCount val="51"/>
                <c:pt idx="0">
                  <c:v>36.0</c:v>
                </c:pt>
                <c:pt idx="1">
                  <c:v>36.0</c:v>
                </c:pt>
                <c:pt idx="2">
                  <c:v>35.0</c:v>
                </c:pt>
                <c:pt idx="3">
                  <c:v>35.0</c:v>
                </c:pt>
                <c:pt idx="4">
                  <c:v>34.0</c:v>
                </c:pt>
                <c:pt idx="5">
                  <c:v>34.0</c:v>
                </c:pt>
                <c:pt idx="6">
                  <c:v>34.0</c:v>
                </c:pt>
                <c:pt idx="7">
                  <c:v>33.0</c:v>
                </c:pt>
                <c:pt idx="8">
                  <c:v>33.0</c:v>
                </c:pt>
                <c:pt idx="9">
                  <c:v>33.0</c:v>
                </c:pt>
                <c:pt idx="10">
                  <c:v>32.0</c:v>
                </c:pt>
                <c:pt idx="11">
                  <c:v>32.0</c:v>
                </c:pt>
                <c:pt idx="12">
                  <c:v>32.0</c:v>
                </c:pt>
                <c:pt idx="13">
                  <c:v>32.0</c:v>
                </c:pt>
                <c:pt idx="14">
                  <c:v>31.0</c:v>
                </c:pt>
                <c:pt idx="15">
                  <c:v>31.0</c:v>
                </c:pt>
                <c:pt idx="16">
                  <c:v>31.0</c:v>
                </c:pt>
                <c:pt idx="17">
                  <c:v>31.0</c:v>
                </c:pt>
                <c:pt idx="18">
                  <c:v>31.0</c:v>
                </c:pt>
                <c:pt idx="19">
                  <c:v>31.0</c:v>
                </c:pt>
                <c:pt idx="20">
                  <c:v>30.0</c:v>
                </c:pt>
                <c:pt idx="21">
                  <c:v>30.0</c:v>
                </c:pt>
                <c:pt idx="22">
                  <c:v>30.0</c:v>
                </c:pt>
                <c:pt idx="23">
                  <c:v>30.0</c:v>
                </c:pt>
                <c:pt idx="24">
                  <c:v>30.0</c:v>
                </c:pt>
                <c:pt idx="25">
                  <c:v>30.0</c:v>
                </c:pt>
                <c:pt idx="26">
                  <c:v>30.0</c:v>
                </c:pt>
                <c:pt idx="27">
                  <c:v>30.0</c:v>
                </c:pt>
                <c:pt idx="28">
                  <c:v>30.0</c:v>
                </c:pt>
                <c:pt idx="29">
                  <c:v>29.0</c:v>
                </c:pt>
                <c:pt idx="30">
                  <c:v>29.0</c:v>
                </c:pt>
                <c:pt idx="31">
                  <c:v>29.0</c:v>
                </c:pt>
                <c:pt idx="32">
                  <c:v>29.0</c:v>
                </c:pt>
                <c:pt idx="33">
                  <c:v>29.0</c:v>
                </c:pt>
                <c:pt idx="34">
                  <c:v>29.0</c:v>
                </c:pt>
                <c:pt idx="35">
                  <c:v>29.0</c:v>
                </c:pt>
                <c:pt idx="36">
                  <c:v>29.0</c:v>
                </c:pt>
                <c:pt idx="37">
                  <c:v>29.0</c:v>
                </c:pt>
                <c:pt idx="38">
                  <c:v>29.0</c:v>
                </c:pt>
                <c:pt idx="39">
                  <c:v>29.0</c:v>
                </c:pt>
                <c:pt idx="40">
                  <c:v>28.0</c:v>
                </c:pt>
                <c:pt idx="41">
                  <c:v>28.0</c:v>
                </c:pt>
                <c:pt idx="42">
                  <c:v>28.0</c:v>
                </c:pt>
                <c:pt idx="43">
                  <c:v>28.0</c:v>
                </c:pt>
                <c:pt idx="44">
                  <c:v>28.0</c:v>
                </c:pt>
                <c:pt idx="45">
                  <c:v>28.0</c:v>
                </c:pt>
                <c:pt idx="46">
                  <c:v>27.0</c:v>
                </c:pt>
                <c:pt idx="47">
                  <c:v>26.0</c:v>
                </c:pt>
                <c:pt idx="48">
                  <c:v>26.0</c:v>
                </c:pt>
                <c:pt idx="49">
                  <c:v>25.0</c:v>
                </c:pt>
              </c:numCache>
            </c:numRef>
          </c:xVal>
          <c:yVal>
            <c:numRef>
              <c:f>'identify weak solution'!$C$2:$C$52</c:f>
              <c:numCache>
                <c:formatCode>General</c:formatCode>
                <c:ptCount val="51"/>
                <c:pt idx="0">
                  <c:v>0.18</c:v>
                </c:pt>
                <c:pt idx="1">
                  <c:v>-0.02</c:v>
                </c:pt>
                <c:pt idx="2">
                  <c:v>0.02</c:v>
                </c:pt>
                <c:pt idx="3">
                  <c:v>-0.01</c:v>
                </c:pt>
                <c:pt idx="4">
                  <c:v>-0.01</c:v>
                </c:pt>
                <c:pt idx="5">
                  <c:v>0.01</c:v>
                </c:pt>
                <c:pt idx="6">
                  <c:v>-0.01</c:v>
                </c:pt>
                <c:pt idx="7">
                  <c:v>0.32</c:v>
                </c:pt>
                <c:pt idx="8">
                  <c:v>0.01</c:v>
                </c:pt>
                <c:pt idx="9">
                  <c:v>0.02</c:v>
                </c:pt>
                <c:pt idx="10">
                  <c:v>0.26</c:v>
                </c:pt>
                <c:pt idx="11">
                  <c:v>-0.01</c:v>
                </c:pt>
                <c:pt idx="12">
                  <c:v>0.01</c:v>
                </c:pt>
                <c:pt idx="13">
                  <c:v>0.04</c:v>
                </c:pt>
                <c:pt idx="14">
                  <c:v>0.03</c:v>
                </c:pt>
                <c:pt idx="15">
                  <c:v>0.02</c:v>
                </c:pt>
                <c:pt idx="16">
                  <c:v>0.0</c:v>
                </c:pt>
                <c:pt idx="17">
                  <c:v>-0.01</c:v>
                </c:pt>
                <c:pt idx="18">
                  <c:v>-0.02</c:v>
                </c:pt>
                <c:pt idx="19">
                  <c:v>0.03</c:v>
                </c:pt>
                <c:pt idx="20">
                  <c:v>0.01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0.04</c:v>
                </c:pt>
                <c:pt idx="25">
                  <c:v>0.23</c:v>
                </c:pt>
                <c:pt idx="26">
                  <c:v>0.04</c:v>
                </c:pt>
                <c:pt idx="27">
                  <c:v>-0.01</c:v>
                </c:pt>
                <c:pt idx="28">
                  <c:v>-0.01</c:v>
                </c:pt>
                <c:pt idx="29">
                  <c:v>0.01</c:v>
                </c:pt>
                <c:pt idx="30">
                  <c:v>0.02</c:v>
                </c:pt>
                <c:pt idx="31">
                  <c:v>0.0</c:v>
                </c:pt>
                <c:pt idx="32">
                  <c:v>0.03</c:v>
                </c:pt>
                <c:pt idx="33">
                  <c:v>0.01</c:v>
                </c:pt>
                <c:pt idx="34">
                  <c:v>0.27</c:v>
                </c:pt>
                <c:pt idx="35">
                  <c:v>0.02</c:v>
                </c:pt>
                <c:pt idx="36">
                  <c:v>0.0</c:v>
                </c:pt>
                <c:pt idx="37">
                  <c:v>0.03</c:v>
                </c:pt>
                <c:pt idx="38">
                  <c:v>0.02</c:v>
                </c:pt>
                <c:pt idx="39">
                  <c:v>0.0</c:v>
                </c:pt>
                <c:pt idx="40">
                  <c:v>-0.02</c:v>
                </c:pt>
                <c:pt idx="41">
                  <c:v>0.02</c:v>
                </c:pt>
                <c:pt idx="42">
                  <c:v>0.02</c:v>
                </c:pt>
                <c:pt idx="43">
                  <c:v>0.05</c:v>
                </c:pt>
                <c:pt idx="44">
                  <c:v>0.0</c:v>
                </c:pt>
                <c:pt idx="45">
                  <c:v>0.02</c:v>
                </c:pt>
                <c:pt idx="46">
                  <c:v>0.0</c:v>
                </c:pt>
                <c:pt idx="47">
                  <c:v>0.05</c:v>
                </c:pt>
                <c:pt idx="48">
                  <c:v>0.03</c:v>
                </c:pt>
                <c:pt idx="49">
                  <c:v>0.0</c:v>
                </c:pt>
              </c:numCache>
            </c:numRef>
          </c:yVal>
          <c:smooth val="0"/>
        </c:ser>
        <c:ser>
          <c:idx val="1"/>
          <c:order val="1"/>
          <c:spPr>
            <a:ln w="95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20.0</c:v>
              </c:pt>
              <c:pt idx="1">
                <c:v>40.0</c:v>
              </c:pt>
            </c:numLit>
          </c:xVal>
          <c:yVal>
            <c:numLit>
              <c:formatCode>General</c:formatCode>
              <c:ptCount val="2"/>
              <c:pt idx="0">
                <c:v>0.0</c:v>
              </c:pt>
              <c:pt idx="1">
                <c:v>0.0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598872"/>
        <c:axId val="491604072"/>
      </c:scatterChart>
      <c:valAx>
        <c:axId val="491598872"/>
        <c:scaling>
          <c:orientation val="minMax"/>
          <c:max val="40.0"/>
          <c:min val="2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Phaser LLG</a:t>
                </a:r>
              </a:p>
            </c:rich>
          </c:tx>
          <c:layout>
            <c:manualLayout>
              <c:xMode val="edge"/>
              <c:yMode val="edge"/>
              <c:x val="0.478048024067746"/>
              <c:y val="0.9372168284789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91604072"/>
        <c:crossesAt val="-0.05"/>
        <c:crossBetween val="midCat"/>
      </c:valAx>
      <c:valAx>
        <c:axId val="4916040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Correlation of model</a:t>
                </a:r>
                <a:br>
                  <a:rPr lang="en-US"/>
                </a:br>
                <a:r>
                  <a:rPr lang="en-US"/>
                  <a:t> to final density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crossAx val="4915988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406485479638"/>
          <c:y val="0.0394822006472492"/>
          <c:w val="0.750174978127734"/>
          <c:h val="0.7957291724351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'identify weak solution'!$C$1</c:f>
              <c:strCache>
                <c:ptCount val="1"/>
                <c:pt idx="0">
                  <c:v>dens_cc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ln w="22225">
                <a:solidFill>
                  <a:schemeClr val="accent2"/>
                </a:solidFill>
              </a:ln>
            </c:spPr>
          </c:marker>
          <c:xVal>
            <c:numRef>
              <c:f>'identify weak solution'!$D$2:$D$52</c:f>
              <c:numCache>
                <c:formatCode>General</c:formatCode>
                <c:ptCount val="51"/>
                <c:pt idx="0">
                  <c:v>47.0</c:v>
                </c:pt>
                <c:pt idx="1">
                  <c:v>48.0</c:v>
                </c:pt>
                <c:pt idx="2">
                  <c:v>55.0</c:v>
                </c:pt>
                <c:pt idx="3">
                  <c:v>69.0</c:v>
                </c:pt>
                <c:pt idx="4">
                  <c:v>51.0</c:v>
                </c:pt>
                <c:pt idx="5">
                  <c:v>77.0</c:v>
                </c:pt>
                <c:pt idx="6">
                  <c:v>62.0</c:v>
                </c:pt>
                <c:pt idx="7">
                  <c:v>64.0</c:v>
                </c:pt>
                <c:pt idx="8">
                  <c:v>46.0</c:v>
                </c:pt>
                <c:pt idx="9">
                  <c:v>77.0</c:v>
                </c:pt>
                <c:pt idx="10">
                  <c:v>84.0</c:v>
                </c:pt>
                <c:pt idx="11">
                  <c:v>50.0</c:v>
                </c:pt>
                <c:pt idx="12">
                  <c:v>51.0</c:v>
                </c:pt>
                <c:pt idx="13">
                  <c:v>65.0</c:v>
                </c:pt>
                <c:pt idx="14">
                  <c:v>77.0</c:v>
                </c:pt>
                <c:pt idx="15">
                  <c:v>56.0</c:v>
                </c:pt>
                <c:pt idx="16">
                  <c:v>75.0</c:v>
                </c:pt>
                <c:pt idx="17">
                  <c:v>53.0</c:v>
                </c:pt>
                <c:pt idx="18">
                  <c:v>60.0</c:v>
                </c:pt>
                <c:pt idx="19">
                  <c:v>70.0</c:v>
                </c:pt>
                <c:pt idx="20">
                  <c:v>58.0</c:v>
                </c:pt>
                <c:pt idx="21">
                  <c:v>69.0</c:v>
                </c:pt>
                <c:pt idx="22">
                  <c:v>54.0</c:v>
                </c:pt>
                <c:pt idx="23">
                  <c:v>65.0</c:v>
                </c:pt>
                <c:pt idx="24">
                  <c:v>59.0</c:v>
                </c:pt>
                <c:pt idx="25">
                  <c:v>65.0</c:v>
                </c:pt>
                <c:pt idx="26">
                  <c:v>61.0</c:v>
                </c:pt>
                <c:pt idx="27">
                  <c:v>64.0</c:v>
                </c:pt>
                <c:pt idx="28">
                  <c:v>64.0</c:v>
                </c:pt>
                <c:pt idx="29">
                  <c:v>67.0</c:v>
                </c:pt>
                <c:pt idx="30">
                  <c:v>57.0</c:v>
                </c:pt>
                <c:pt idx="31">
                  <c:v>56.0</c:v>
                </c:pt>
                <c:pt idx="32">
                  <c:v>72.0</c:v>
                </c:pt>
                <c:pt idx="33">
                  <c:v>66.0</c:v>
                </c:pt>
                <c:pt idx="34">
                  <c:v>68.0</c:v>
                </c:pt>
                <c:pt idx="35">
                  <c:v>57.0</c:v>
                </c:pt>
                <c:pt idx="36">
                  <c:v>70.0</c:v>
                </c:pt>
                <c:pt idx="37">
                  <c:v>68.0</c:v>
                </c:pt>
                <c:pt idx="38">
                  <c:v>63.0</c:v>
                </c:pt>
                <c:pt idx="39">
                  <c:v>48.0</c:v>
                </c:pt>
                <c:pt idx="40">
                  <c:v>52.0</c:v>
                </c:pt>
                <c:pt idx="41">
                  <c:v>43.0</c:v>
                </c:pt>
                <c:pt idx="42">
                  <c:v>47.0</c:v>
                </c:pt>
                <c:pt idx="43">
                  <c:v>45.0</c:v>
                </c:pt>
                <c:pt idx="44">
                  <c:v>54.0</c:v>
                </c:pt>
                <c:pt idx="45">
                  <c:v>40.0</c:v>
                </c:pt>
                <c:pt idx="46">
                  <c:v>50.0</c:v>
                </c:pt>
                <c:pt idx="47">
                  <c:v>56.0</c:v>
                </c:pt>
                <c:pt idx="48">
                  <c:v>61.0</c:v>
                </c:pt>
                <c:pt idx="49">
                  <c:v>41.0</c:v>
                </c:pt>
              </c:numCache>
            </c:numRef>
          </c:xVal>
          <c:yVal>
            <c:numRef>
              <c:f>'identify weak solution'!$E$2:$E$52</c:f>
              <c:numCache>
                <c:formatCode>General</c:formatCode>
                <c:ptCount val="51"/>
                <c:pt idx="0">
                  <c:v>0.18</c:v>
                </c:pt>
                <c:pt idx="1">
                  <c:v>-0.03</c:v>
                </c:pt>
                <c:pt idx="2">
                  <c:v>0.03</c:v>
                </c:pt>
                <c:pt idx="3">
                  <c:v>-0.01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0.32</c:v>
                </c:pt>
                <c:pt idx="8">
                  <c:v>0.01</c:v>
                </c:pt>
                <c:pt idx="9">
                  <c:v>0.0</c:v>
                </c:pt>
                <c:pt idx="10">
                  <c:v>0.29</c:v>
                </c:pt>
                <c:pt idx="11">
                  <c:v>0.0</c:v>
                </c:pt>
                <c:pt idx="12">
                  <c:v>0.03</c:v>
                </c:pt>
                <c:pt idx="13">
                  <c:v>0.03</c:v>
                </c:pt>
                <c:pt idx="14">
                  <c:v>0.02</c:v>
                </c:pt>
                <c:pt idx="15">
                  <c:v>0.03</c:v>
                </c:pt>
                <c:pt idx="16">
                  <c:v>-0.02</c:v>
                </c:pt>
                <c:pt idx="17">
                  <c:v>-0.02</c:v>
                </c:pt>
                <c:pt idx="18">
                  <c:v>0.0</c:v>
                </c:pt>
                <c:pt idx="19">
                  <c:v>0.03</c:v>
                </c:pt>
                <c:pt idx="20">
                  <c:v>0.0</c:v>
                </c:pt>
                <c:pt idx="21">
                  <c:v>0.03</c:v>
                </c:pt>
                <c:pt idx="22">
                  <c:v>0.02</c:v>
                </c:pt>
                <c:pt idx="23">
                  <c:v>0.01</c:v>
                </c:pt>
                <c:pt idx="24">
                  <c:v>0.02</c:v>
                </c:pt>
                <c:pt idx="25">
                  <c:v>0.23</c:v>
                </c:pt>
                <c:pt idx="26">
                  <c:v>0.03</c:v>
                </c:pt>
                <c:pt idx="27">
                  <c:v>0.0</c:v>
                </c:pt>
                <c:pt idx="28">
                  <c:v>0.0</c:v>
                </c:pt>
                <c:pt idx="29">
                  <c:v>0.01</c:v>
                </c:pt>
                <c:pt idx="30">
                  <c:v>0.02</c:v>
                </c:pt>
                <c:pt idx="31">
                  <c:v>0.01</c:v>
                </c:pt>
                <c:pt idx="32">
                  <c:v>0.02</c:v>
                </c:pt>
                <c:pt idx="33">
                  <c:v>0.0</c:v>
                </c:pt>
                <c:pt idx="34">
                  <c:v>0.29</c:v>
                </c:pt>
                <c:pt idx="35">
                  <c:v>0.04</c:v>
                </c:pt>
                <c:pt idx="36">
                  <c:v>0.02</c:v>
                </c:pt>
                <c:pt idx="37">
                  <c:v>0.03</c:v>
                </c:pt>
                <c:pt idx="38">
                  <c:v>0.02</c:v>
                </c:pt>
                <c:pt idx="39">
                  <c:v>0.01</c:v>
                </c:pt>
                <c:pt idx="40">
                  <c:v>-0.01</c:v>
                </c:pt>
                <c:pt idx="41">
                  <c:v>0.01</c:v>
                </c:pt>
                <c:pt idx="42">
                  <c:v>0.02</c:v>
                </c:pt>
                <c:pt idx="43">
                  <c:v>0.04</c:v>
                </c:pt>
                <c:pt idx="44">
                  <c:v>-0.02</c:v>
                </c:pt>
                <c:pt idx="45">
                  <c:v>0.02</c:v>
                </c:pt>
                <c:pt idx="46">
                  <c:v>0.01</c:v>
                </c:pt>
                <c:pt idx="47">
                  <c:v>0.04</c:v>
                </c:pt>
                <c:pt idx="48">
                  <c:v>0.02</c:v>
                </c:pt>
                <c:pt idx="49">
                  <c:v>0.01</c:v>
                </c:pt>
              </c:numCache>
            </c:numRef>
          </c:yVal>
          <c:smooth val="0"/>
        </c:ser>
        <c:ser>
          <c:idx val="1"/>
          <c:order val="1"/>
          <c:spPr>
            <a:ln w="952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30.0</c:v>
              </c:pt>
              <c:pt idx="1">
                <c:v>90.0</c:v>
              </c:pt>
            </c:numLit>
          </c:xVal>
          <c:yVal>
            <c:numLit>
              <c:formatCode>General</c:formatCode>
              <c:ptCount val="2"/>
              <c:pt idx="0">
                <c:v>0.0</c:v>
              </c:pt>
              <c:pt idx="1">
                <c:v>0.0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637048"/>
        <c:axId val="491642248"/>
      </c:scatterChart>
      <c:valAx>
        <c:axId val="491637048"/>
        <c:scaling>
          <c:orientation val="minMax"/>
          <c:max val="90.0"/>
          <c:min val="3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Phaser LLG</a:t>
                </a:r>
              </a:p>
            </c:rich>
          </c:tx>
          <c:layout>
            <c:manualLayout>
              <c:xMode val="edge"/>
              <c:yMode val="edge"/>
              <c:x val="0.478074580300104"/>
              <c:y val="0.93074433656957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91642248"/>
        <c:crossesAt val="-0.05"/>
        <c:crossBetween val="midCat"/>
      </c:valAx>
      <c:valAx>
        <c:axId val="491642248"/>
        <c:scaling>
          <c:orientation val="minMax"/>
          <c:min val="-0.0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Correlation of model </a:t>
                </a:r>
                <a:br>
                  <a:rPr lang="en-US"/>
                </a:br>
                <a:r>
                  <a:rPr lang="en-US"/>
                  <a:t>to final density</a:t>
                </a:r>
              </a:p>
            </c:rich>
          </c:tx>
          <c:layout/>
          <c:overlay val="0"/>
        </c:title>
        <c:numFmt formatCode="0.00" sourceLinked="0"/>
        <c:majorTickMark val="out"/>
        <c:minorTickMark val="none"/>
        <c:tickLblPos val="nextTo"/>
        <c:crossAx val="4916370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32</xdr:row>
      <xdr:rowOff>88900</xdr:rowOff>
    </xdr:from>
    <xdr:to>
      <xdr:col>8</xdr:col>
      <xdr:colOff>330200</xdr:colOff>
      <xdr:row>50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50800</xdr:colOff>
      <xdr:row>82</xdr:row>
      <xdr:rowOff>139700</xdr:rowOff>
    </xdr:from>
    <xdr:to>
      <xdr:col>19</xdr:col>
      <xdr:colOff>215900</xdr:colOff>
      <xdr:row>99</xdr:row>
      <xdr:rowOff>139700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635000</xdr:colOff>
      <xdr:row>3</xdr:row>
      <xdr:rowOff>88900</xdr:rowOff>
    </xdr:from>
    <xdr:to>
      <xdr:col>19</xdr:col>
      <xdr:colOff>63500</xdr:colOff>
      <xdr:row>20</xdr:row>
      <xdr:rowOff>25400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584200</xdr:colOff>
      <xdr:row>27</xdr:row>
      <xdr:rowOff>50800</xdr:rowOff>
    </xdr:from>
    <xdr:to>
      <xdr:col>16</xdr:col>
      <xdr:colOff>152400</xdr:colOff>
      <xdr:row>43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317500</xdr:colOff>
      <xdr:row>17</xdr:row>
      <xdr:rowOff>114300</xdr:rowOff>
    </xdr:from>
    <xdr:to>
      <xdr:col>17</xdr:col>
      <xdr:colOff>304800</xdr:colOff>
      <xdr:row>34</xdr:row>
      <xdr:rowOff>50800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43</xdr:row>
      <xdr:rowOff>0</xdr:rowOff>
    </xdr:from>
    <xdr:to>
      <xdr:col>9</xdr:col>
      <xdr:colOff>609600</xdr:colOff>
      <xdr:row>59</xdr:row>
      <xdr:rowOff>101600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135467</xdr:colOff>
      <xdr:row>6</xdr:row>
      <xdr:rowOff>50801</xdr:rowOff>
    </xdr:from>
    <xdr:to>
      <xdr:col>6</xdr:col>
      <xdr:colOff>651934</xdr:colOff>
      <xdr:row>25</xdr:row>
      <xdr:rowOff>38101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254000</xdr:colOff>
      <xdr:row>2</xdr:row>
      <xdr:rowOff>63500</xdr:rowOff>
    </xdr:from>
    <xdr:to>
      <xdr:col>12</xdr:col>
      <xdr:colOff>939800</xdr:colOff>
      <xdr:row>18</xdr:row>
      <xdr:rowOff>4163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254000</xdr:colOff>
      <xdr:row>18</xdr:row>
      <xdr:rowOff>127000</xdr:rowOff>
    </xdr:from>
    <xdr:to>
      <xdr:col>12</xdr:col>
      <xdr:colOff>939800</xdr:colOff>
      <xdr:row>34</xdr:row>
      <xdr:rowOff>67663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596900</xdr:colOff>
      <xdr:row>35</xdr:row>
      <xdr:rowOff>12700</xdr:rowOff>
    </xdr:from>
    <xdr:to>
      <xdr:col>10</xdr:col>
      <xdr:colOff>571500</xdr:colOff>
      <xdr:row>51</xdr:row>
      <xdr:rowOff>114300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J39" sqref="J39"/>
    </sheetView>
  </sheetViews>
  <sheetFormatPr baseColWidth="10" defaultRowHeight="12" x14ac:dyDescent="0"/>
  <cols>
    <col min="1" max="1" width="8.7109375" style="2" customWidth="1"/>
    <col min="2" max="2" width="4.7109375" style="2" customWidth="1"/>
    <col min="3" max="3" width="9.85546875" style="20" customWidth="1"/>
    <col min="4" max="4" width="6.28515625" style="2" customWidth="1"/>
    <col min="5" max="5" width="5" style="2" customWidth="1"/>
    <col min="6" max="6" width="9.28515625" style="3" customWidth="1"/>
    <col min="7" max="7" width="9.28515625" style="6" customWidth="1"/>
    <col min="8" max="11" width="9.28515625" style="2" customWidth="1"/>
    <col min="12" max="12" width="10.5703125" style="2" customWidth="1"/>
    <col min="13" max="13" width="13.140625" style="2" customWidth="1"/>
    <col min="14" max="14" width="41.42578125" style="2" customWidth="1"/>
    <col min="15" max="16384" width="10.7109375" style="2"/>
  </cols>
  <sheetData>
    <row r="1" spans="1:13" s="3" customFormat="1">
      <c r="A1" s="15"/>
      <c r="B1" s="15"/>
      <c r="C1" s="15"/>
      <c r="D1" s="15"/>
      <c r="E1" s="15"/>
      <c r="F1" s="15" t="s">
        <v>193</v>
      </c>
      <c r="G1" s="11" t="s">
        <v>279</v>
      </c>
      <c r="H1" s="15" t="s">
        <v>170</v>
      </c>
      <c r="I1" s="15" t="s">
        <v>169</v>
      </c>
      <c r="J1" s="15" t="s">
        <v>171</v>
      </c>
      <c r="K1" s="15" t="s">
        <v>163</v>
      </c>
      <c r="L1" s="15" t="s">
        <v>265</v>
      </c>
      <c r="M1" s="15" t="s">
        <v>199</v>
      </c>
    </row>
    <row r="2" spans="1:13">
      <c r="A2" s="2" t="s">
        <v>167</v>
      </c>
      <c r="B2" s="3" t="s">
        <v>175</v>
      </c>
      <c r="C2" s="3" t="s">
        <v>173</v>
      </c>
      <c r="D2" s="3">
        <v>2.1</v>
      </c>
      <c r="E2" s="3">
        <v>22</v>
      </c>
      <c r="F2" s="3">
        <v>0.31</v>
      </c>
      <c r="G2" s="6">
        <v>0.5</v>
      </c>
      <c r="H2" s="3">
        <v>0.3</v>
      </c>
      <c r="I2" s="3">
        <v>0.3</v>
      </c>
      <c r="J2" s="3">
        <v>0.3</v>
      </c>
      <c r="K2" s="3">
        <v>0.35</v>
      </c>
      <c r="L2" s="3">
        <v>0.31</v>
      </c>
      <c r="M2" s="3">
        <v>0.22</v>
      </c>
    </row>
    <row r="3" spans="1:13">
      <c r="A3" s="2" t="s">
        <v>174</v>
      </c>
      <c r="B3" s="3" t="s">
        <v>180</v>
      </c>
      <c r="C3" s="3" t="s">
        <v>176</v>
      </c>
      <c r="D3" s="3">
        <v>2.2000000000000002</v>
      </c>
      <c r="E3" s="3">
        <v>19</v>
      </c>
      <c r="F3" s="3">
        <v>0.28999999999999998</v>
      </c>
      <c r="G3" s="6">
        <v>0.56999999999999995</v>
      </c>
      <c r="H3" s="3">
        <v>0.28999999999999998</v>
      </c>
      <c r="I3" s="3">
        <v>0.28999999999999998</v>
      </c>
      <c r="J3" s="3">
        <v>0.28999999999999998</v>
      </c>
      <c r="K3" s="3">
        <v>0.39</v>
      </c>
      <c r="L3" s="3">
        <v>0.28999999999999998</v>
      </c>
      <c r="M3" s="3">
        <v>0.22</v>
      </c>
    </row>
    <row r="4" spans="1:13">
      <c r="A4" s="2" t="s">
        <v>177</v>
      </c>
      <c r="B4" s="3" t="s">
        <v>69</v>
      </c>
      <c r="C4" s="3" t="s">
        <v>178</v>
      </c>
      <c r="D4" s="3">
        <v>2.5</v>
      </c>
      <c r="E4" s="3">
        <v>27</v>
      </c>
      <c r="F4" s="3">
        <v>0.34</v>
      </c>
      <c r="G4" s="6">
        <v>0.59</v>
      </c>
      <c r="H4" s="3">
        <v>0.28999999999999998</v>
      </c>
      <c r="I4" s="3">
        <v>0.28999999999999998</v>
      </c>
      <c r="J4" s="3">
        <v>0.28999999999999998</v>
      </c>
      <c r="K4" s="3">
        <v>0.36</v>
      </c>
      <c r="L4" s="3">
        <v>0.27</v>
      </c>
      <c r="M4" s="3">
        <v>0.19</v>
      </c>
    </row>
    <row r="5" spans="1:13">
      <c r="A5" s="2" t="s">
        <v>179</v>
      </c>
      <c r="B5" s="3" t="s">
        <v>70</v>
      </c>
      <c r="C5" s="3" t="s">
        <v>173</v>
      </c>
      <c r="D5" s="3">
        <v>2.7</v>
      </c>
      <c r="E5" s="3">
        <v>21</v>
      </c>
      <c r="F5" s="3">
        <v>0.31</v>
      </c>
      <c r="G5" s="6">
        <v>0.59</v>
      </c>
      <c r="H5" s="3">
        <v>0.3</v>
      </c>
      <c r="I5" s="3">
        <v>0.3</v>
      </c>
      <c r="J5" s="3">
        <v>0.3</v>
      </c>
      <c r="K5" s="3">
        <v>0.32</v>
      </c>
      <c r="L5" s="3">
        <v>0.3</v>
      </c>
      <c r="M5" s="3">
        <v>0.24</v>
      </c>
    </row>
    <row r="6" spans="1:13">
      <c r="A6" s="10" t="s">
        <v>188</v>
      </c>
      <c r="B6" s="15" t="s">
        <v>71</v>
      </c>
      <c r="C6" s="15" t="s">
        <v>189</v>
      </c>
      <c r="D6" s="15">
        <v>1.9</v>
      </c>
      <c r="E6" s="15">
        <v>31</v>
      </c>
      <c r="F6" s="5">
        <v>0.51</v>
      </c>
      <c r="G6" s="11">
        <v>0.59</v>
      </c>
      <c r="H6" s="15">
        <v>0.54</v>
      </c>
      <c r="I6" s="15">
        <v>0.54</v>
      </c>
      <c r="J6" s="15">
        <v>0.24</v>
      </c>
      <c r="K6" s="15">
        <v>0.39</v>
      </c>
      <c r="L6" s="15">
        <v>0.31</v>
      </c>
      <c r="M6" s="3">
        <v>0.24</v>
      </c>
    </row>
    <row r="7" spans="1:13">
      <c r="A7" s="10"/>
      <c r="B7" s="15"/>
      <c r="C7" s="15"/>
      <c r="D7" s="15"/>
      <c r="E7" s="15"/>
      <c r="F7" s="5"/>
      <c r="G7" s="11"/>
      <c r="H7" s="15"/>
      <c r="I7" s="15"/>
      <c r="J7" s="15"/>
      <c r="K7" s="15"/>
      <c r="L7" s="15"/>
      <c r="M7" s="3"/>
    </row>
    <row r="8" spans="1:13">
      <c r="A8" s="10"/>
      <c r="B8" s="15"/>
      <c r="C8" s="15"/>
      <c r="D8" s="15"/>
      <c r="E8" s="15"/>
      <c r="F8" s="15" t="s">
        <v>193</v>
      </c>
      <c r="G8" s="11" t="s">
        <v>194</v>
      </c>
      <c r="H8" s="15" t="s">
        <v>170</v>
      </c>
      <c r="I8" s="15" t="s">
        <v>169</v>
      </c>
      <c r="J8" s="15" t="s">
        <v>171</v>
      </c>
      <c r="K8" s="15" t="s">
        <v>172</v>
      </c>
      <c r="L8" s="15" t="s">
        <v>265</v>
      </c>
      <c r="M8" s="15" t="s">
        <v>199</v>
      </c>
    </row>
    <row r="9" spans="1:13">
      <c r="A9" s="10" t="s">
        <v>181</v>
      </c>
      <c r="B9" s="15" t="s">
        <v>72</v>
      </c>
      <c r="C9" s="15" t="s">
        <v>182</v>
      </c>
      <c r="D9" s="15">
        <v>2</v>
      </c>
      <c r="E9" s="15">
        <v>30</v>
      </c>
      <c r="F9" s="15">
        <v>0.56000000000000005</v>
      </c>
      <c r="G9" s="11">
        <v>0.59</v>
      </c>
      <c r="H9" s="15">
        <v>0.6</v>
      </c>
      <c r="I9" s="15">
        <v>0.55000000000000004</v>
      </c>
      <c r="J9" s="15">
        <v>0.55000000000000004</v>
      </c>
      <c r="K9" s="15">
        <v>0.5</v>
      </c>
      <c r="L9" s="15">
        <v>0.34</v>
      </c>
      <c r="M9" s="3">
        <v>0.2</v>
      </c>
    </row>
    <row r="10" spans="1:13">
      <c r="A10" s="16" t="s">
        <v>191</v>
      </c>
      <c r="B10" s="15" t="s">
        <v>73</v>
      </c>
      <c r="C10" s="15" t="s">
        <v>183</v>
      </c>
      <c r="D10" s="15">
        <v>2.1</v>
      </c>
      <c r="E10" s="15" t="s">
        <v>184</v>
      </c>
      <c r="F10" s="15">
        <v>0.56000000000000005</v>
      </c>
      <c r="G10" s="11">
        <v>0.6</v>
      </c>
      <c r="H10" s="15">
        <v>0.54</v>
      </c>
      <c r="I10" s="15">
        <v>0.54</v>
      </c>
      <c r="J10" s="15">
        <v>0.54</v>
      </c>
      <c r="K10" s="15">
        <v>0.56000000000000005</v>
      </c>
      <c r="L10" s="15">
        <v>0.28000000000000003</v>
      </c>
      <c r="M10" s="3">
        <v>0.26</v>
      </c>
    </row>
    <row r="11" spans="1:13">
      <c r="A11" s="10" t="s">
        <v>185</v>
      </c>
      <c r="B11" s="15" t="s">
        <v>74</v>
      </c>
      <c r="C11" s="15" t="s">
        <v>173</v>
      </c>
      <c r="D11" s="15">
        <v>2.8</v>
      </c>
      <c r="E11" s="15">
        <v>29</v>
      </c>
      <c r="F11" s="5">
        <v>0.52</v>
      </c>
      <c r="G11" s="11">
        <v>0.55000000000000004</v>
      </c>
      <c r="H11" s="15">
        <v>0.5</v>
      </c>
      <c r="I11" s="15">
        <v>0.5</v>
      </c>
      <c r="J11" s="15">
        <v>0.51</v>
      </c>
      <c r="K11" s="15">
        <v>0.45</v>
      </c>
      <c r="L11" s="15">
        <v>0.36</v>
      </c>
      <c r="M11" s="3">
        <v>0.36</v>
      </c>
    </row>
    <row r="12" spans="1:13">
      <c r="A12" s="10" t="s">
        <v>186</v>
      </c>
      <c r="B12" s="15" t="s">
        <v>75</v>
      </c>
      <c r="C12" s="15" t="s">
        <v>168</v>
      </c>
      <c r="D12" s="15">
        <v>3</v>
      </c>
      <c r="E12" s="15">
        <v>22</v>
      </c>
      <c r="F12" s="5">
        <v>0.54</v>
      </c>
      <c r="G12" s="11">
        <v>0.56000000000000005</v>
      </c>
      <c r="H12" s="15">
        <v>0.5</v>
      </c>
      <c r="I12" s="15">
        <v>0.5</v>
      </c>
      <c r="J12" s="15">
        <v>0.47</v>
      </c>
      <c r="K12" s="15">
        <v>0.46</v>
      </c>
      <c r="L12" s="15">
        <v>0.32</v>
      </c>
      <c r="M12" s="3">
        <v>0.32</v>
      </c>
    </row>
    <row r="13" spans="1:13">
      <c r="A13" s="10" t="s">
        <v>187</v>
      </c>
      <c r="B13" s="15" t="s">
        <v>76</v>
      </c>
      <c r="C13" s="15" t="s">
        <v>173</v>
      </c>
      <c r="D13" s="15">
        <v>3.2</v>
      </c>
      <c r="E13" s="15">
        <v>20</v>
      </c>
      <c r="F13" s="15">
        <v>0.54</v>
      </c>
      <c r="G13" s="11">
        <v>0.56999999999999995</v>
      </c>
      <c r="H13" s="15">
        <v>0.51</v>
      </c>
      <c r="I13" s="15">
        <v>0.51</v>
      </c>
      <c r="J13" s="15">
        <v>0.53</v>
      </c>
      <c r="K13" s="15">
        <v>0.46</v>
      </c>
      <c r="L13" s="15">
        <v>0.39</v>
      </c>
      <c r="M13" s="3">
        <v>0.33</v>
      </c>
    </row>
    <row r="14" spans="1:13">
      <c r="A14" s="10"/>
      <c r="B14" s="15"/>
      <c r="C14" s="15"/>
      <c r="D14" s="15"/>
      <c r="E14" s="15"/>
      <c r="F14" s="21">
        <f>AVERAGE(F9:F13)</f>
        <v>0.54400000000000004</v>
      </c>
      <c r="G14" s="21">
        <f t="shared" ref="G14:L14" si="0">AVERAGE(G9:G13)</f>
        <v>0.57399999999999995</v>
      </c>
      <c r="H14" s="21">
        <f t="shared" si="0"/>
        <v>0.53</v>
      </c>
      <c r="I14" s="21">
        <f t="shared" si="0"/>
        <v>0.51999999999999991</v>
      </c>
      <c r="J14" s="21">
        <f t="shared" si="0"/>
        <v>0.52000000000000013</v>
      </c>
      <c r="K14" s="21">
        <f t="shared" si="0"/>
        <v>0.48600000000000004</v>
      </c>
      <c r="L14" s="21">
        <f t="shared" si="0"/>
        <v>0.33799999999999997</v>
      </c>
      <c r="M14" s="3"/>
    </row>
    <row r="15" spans="1:13">
      <c r="A15" s="10"/>
      <c r="B15" s="15"/>
      <c r="C15" s="15"/>
      <c r="D15" s="15"/>
      <c r="E15" s="15"/>
      <c r="F15" s="21"/>
      <c r="G15" s="21"/>
      <c r="H15" s="21"/>
      <c r="I15" s="21"/>
      <c r="J15" s="21"/>
      <c r="K15" s="21"/>
      <c r="L15" s="21"/>
      <c r="M15" s="3"/>
    </row>
    <row r="16" spans="1:13">
      <c r="A16" s="16" t="s">
        <v>192</v>
      </c>
      <c r="B16" s="15" t="s">
        <v>67</v>
      </c>
      <c r="C16" s="15" t="s">
        <v>190</v>
      </c>
      <c r="D16" s="15">
        <v>1.7</v>
      </c>
      <c r="E16" s="15">
        <f>- (100)</f>
        <v>-100</v>
      </c>
      <c r="F16" s="5" t="s">
        <v>277</v>
      </c>
      <c r="G16" s="23" t="s">
        <v>280</v>
      </c>
      <c r="H16" s="5" t="s">
        <v>281</v>
      </c>
      <c r="I16" s="5" t="s">
        <v>281</v>
      </c>
      <c r="J16" s="5" t="s">
        <v>161</v>
      </c>
      <c r="K16" s="5" t="s">
        <v>161</v>
      </c>
      <c r="L16" s="15">
        <v>0.28999999999999998</v>
      </c>
      <c r="M16" s="3">
        <v>0.22</v>
      </c>
    </row>
    <row r="17" spans="1:15">
      <c r="A17" s="10" t="s">
        <v>276</v>
      </c>
      <c r="B17" s="15" t="s">
        <v>68</v>
      </c>
      <c r="C17" s="15" t="s">
        <v>173</v>
      </c>
      <c r="D17" s="15">
        <v>2.9</v>
      </c>
      <c r="E17" s="15">
        <v>29</v>
      </c>
      <c r="F17" s="5" t="s">
        <v>278</v>
      </c>
      <c r="G17" s="23" t="s">
        <v>280</v>
      </c>
      <c r="H17" s="5" t="s">
        <v>282</v>
      </c>
      <c r="I17" s="5" t="s">
        <v>283</v>
      </c>
      <c r="J17" s="5" t="s">
        <v>162</v>
      </c>
      <c r="K17" s="5" t="s">
        <v>164</v>
      </c>
      <c r="L17" s="15">
        <v>0.39</v>
      </c>
      <c r="M17" s="3">
        <v>0.23</v>
      </c>
    </row>
    <row r="18" spans="1:15">
      <c r="F18" s="4"/>
      <c r="G18" s="7"/>
    </row>
    <row r="19" spans="1:15">
      <c r="F19" s="5"/>
    </row>
    <row r="20" spans="1:15">
      <c r="F20" s="4"/>
    </row>
    <row r="23" spans="1:15">
      <c r="A23" s="9"/>
      <c r="F23" s="15" t="s">
        <v>193</v>
      </c>
      <c r="G23" s="11" t="s">
        <v>194</v>
      </c>
      <c r="H23" s="10" t="s">
        <v>195</v>
      </c>
      <c r="I23" s="10" t="s">
        <v>25</v>
      </c>
      <c r="J23" s="10" t="s">
        <v>196</v>
      </c>
      <c r="K23" s="10" t="s">
        <v>197</v>
      </c>
      <c r="L23" s="10" t="s">
        <v>198</v>
      </c>
    </row>
    <row r="24" spans="1:15" s="8" customFormat="1">
      <c r="A24" s="2"/>
      <c r="B24" s="2"/>
      <c r="C24" s="20"/>
      <c r="D24" s="2"/>
      <c r="E24" s="2" t="s">
        <v>266</v>
      </c>
      <c r="F24" s="3">
        <v>0</v>
      </c>
      <c r="G24" s="6">
        <v>0</v>
      </c>
      <c r="H24" s="6">
        <v>0</v>
      </c>
      <c r="I24" s="6">
        <v>0</v>
      </c>
      <c r="J24" s="6">
        <v>0</v>
      </c>
      <c r="K24" s="2">
        <v>0</v>
      </c>
      <c r="L24" s="2">
        <v>3</v>
      </c>
      <c r="M24" s="2"/>
      <c r="N24" s="2"/>
      <c r="O24" s="2"/>
    </row>
    <row r="25" spans="1:15">
      <c r="E25" s="2" t="s">
        <v>267</v>
      </c>
      <c r="F25" s="3">
        <v>0</v>
      </c>
      <c r="G25" s="6">
        <v>0</v>
      </c>
      <c r="H25" s="6">
        <v>0</v>
      </c>
      <c r="I25" s="6">
        <v>0</v>
      </c>
      <c r="J25" s="6">
        <v>0</v>
      </c>
      <c r="K25" s="2">
        <v>0</v>
      </c>
      <c r="L25" s="2">
        <v>2</v>
      </c>
    </row>
    <row r="26" spans="1:15">
      <c r="E26" s="2" t="s">
        <v>268</v>
      </c>
      <c r="F26" s="3">
        <v>0</v>
      </c>
      <c r="G26" s="6">
        <v>0</v>
      </c>
      <c r="H26" s="6">
        <v>0</v>
      </c>
      <c r="I26" s="6">
        <v>0</v>
      </c>
      <c r="J26" s="6">
        <v>0</v>
      </c>
      <c r="K26" s="2">
        <v>0</v>
      </c>
      <c r="L26" s="2">
        <v>3</v>
      </c>
    </row>
    <row r="27" spans="1:15">
      <c r="E27" s="2" t="s">
        <v>269</v>
      </c>
      <c r="F27" s="3">
        <v>0</v>
      </c>
      <c r="G27" s="6">
        <v>0</v>
      </c>
      <c r="H27" s="6">
        <v>0</v>
      </c>
      <c r="I27" s="6">
        <v>0</v>
      </c>
      <c r="J27" s="6">
        <v>0</v>
      </c>
      <c r="K27" s="2">
        <v>0</v>
      </c>
      <c r="L27" s="2">
        <v>0</v>
      </c>
    </row>
    <row r="28" spans="1:15">
      <c r="E28" s="2" t="s">
        <v>77</v>
      </c>
      <c r="F28" s="3">
        <v>0</v>
      </c>
      <c r="G28" s="6">
        <v>0</v>
      </c>
      <c r="H28" s="6">
        <v>0</v>
      </c>
      <c r="I28" s="6">
        <v>0</v>
      </c>
      <c r="J28" s="6">
        <v>0</v>
      </c>
      <c r="K28" s="2">
        <v>3</v>
      </c>
      <c r="L28" s="2">
        <v>0</v>
      </c>
    </row>
    <row r="29" spans="1:15">
      <c r="E29" s="2" t="s">
        <v>200</v>
      </c>
      <c r="F29" s="3">
        <v>8</v>
      </c>
      <c r="G29" s="6">
        <v>8</v>
      </c>
      <c r="H29" s="6">
        <v>8</v>
      </c>
      <c r="I29" s="6">
        <v>8</v>
      </c>
      <c r="J29" s="6">
        <v>8</v>
      </c>
      <c r="K29" s="2">
        <v>5</v>
      </c>
      <c r="L29" s="2">
        <v>0</v>
      </c>
    </row>
  </sheetData>
  <phoneticPr fontId="3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topLeftCell="A58" workbookViewId="0">
      <selection activeCell="S80" sqref="S80"/>
    </sheetView>
  </sheetViews>
  <sheetFormatPr baseColWidth="10" defaultRowHeight="12" x14ac:dyDescent="0"/>
  <cols>
    <col min="1" max="1" width="9.85546875" style="26" customWidth="1"/>
    <col min="2" max="3" width="5.42578125" style="26" customWidth="1"/>
    <col min="4" max="10" width="7.5703125" style="27" customWidth="1"/>
    <col min="11" max="11" width="4.7109375" style="27" customWidth="1"/>
    <col min="12" max="17" width="5.42578125" style="27" customWidth="1"/>
    <col min="18" max="23" width="6.140625" style="27" customWidth="1"/>
    <col min="24" max="16384" width="10.7109375" style="27"/>
  </cols>
  <sheetData>
    <row r="1" spans="1:23" ht="24">
      <c r="A1" s="26" t="s">
        <v>3</v>
      </c>
      <c r="B1" s="26" t="s">
        <v>17</v>
      </c>
      <c r="C1" s="26" t="s">
        <v>2</v>
      </c>
      <c r="D1" s="27" t="s">
        <v>0</v>
      </c>
      <c r="E1" s="28" t="s">
        <v>193</v>
      </c>
      <c r="F1" s="29" t="s">
        <v>279</v>
      </c>
      <c r="G1" s="28" t="s">
        <v>170</v>
      </c>
      <c r="H1" s="28" t="s">
        <v>169</v>
      </c>
      <c r="I1" s="28" t="s">
        <v>163</v>
      </c>
      <c r="J1" s="28" t="s">
        <v>1</v>
      </c>
      <c r="K1" s="36">
        <v>0.4</v>
      </c>
      <c r="L1" s="28" t="s">
        <v>193</v>
      </c>
      <c r="M1" s="29" t="s">
        <v>279</v>
      </c>
      <c r="N1" s="28" t="s">
        <v>170</v>
      </c>
      <c r="O1" s="28" t="s">
        <v>169</v>
      </c>
      <c r="P1" s="28" t="s">
        <v>163</v>
      </c>
      <c r="Q1" s="28" t="s">
        <v>1</v>
      </c>
      <c r="R1" s="28" t="s">
        <v>193</v>
      </c>
      <c r="S1" s="29" t="s">
        <v>279</v>
      </c>
      <c r="T1" s="28" t="s">
        <v>170</v>
      </c>
      <c r="U1" s="28" t="s">
        <v>169</v>
      </c>
      <c r="V1" s="28" t="s">
        <v>163</v>
      </c>
      <c r="W1" s="28" t="s">
        <v>1</v>
      </c>
    </row>
    <row r="2" spans="1:23">
      <c r="A2" s="26" t="s">
        <v>175</v>
      </c>
      <c r="B2" s="26">
        <v>1</v>
      </c>
      <c r="C2" s="26">
        <v>1</v>
      </c>
      <c r="D2" s="30">
        <v>22</v>
      </c>
      <c r="E2" s="30">
        <v>0.31</v>
      </c>
      <c r="F2" s="31">
        <v>0.5</v>
      </c>
      <c r="G2" s="30">
        <v>0.3</v>
      </c>
      <c r="H2" s="30">
        <v>0.3</v>
      </c>
      <c r="I2" s="30">
        <v>0.35</v>
      </c>
      <c r="J2" s="30">
        <v>0.31</v>
      </c>
      <c r="K2" s="27">
        <v>1</v>
      </c>
      <c r="L2" s="27">
        <f t="shared" ref="L2:L39" si="0">IF(E2&lt;$K$1,1,0)</f>
        <v>1</v>
      </c>
      <c r="M2" s="27">
        <f t="shared" ref="M2:M39" si="1">IF(F2&lt;$K$1,1,0)</f>
        <v>0</v>
      </c>
      <c r="N2" s="27">
        <f t="shared" ref="N2:N39" si="2">IF(G2&lt;$K$1,1,0)</f>
        <v>1</v>
      </c>
      <c r="O2" s="27">
        <f t="shared" ref="O2:O39" si="3">IF(H2&lt;$K$1,1,0)</f>
        <v>1</v>
      </c>
      <c r="P2" s="27">
        <f t="shared" ref="P2:P39" si="4">IF(I2&lt;$K$1,1,0)</f>
        <v>1</v>
      </c>
      <c r="Q2" s="27">
        <f t="shared" ref="Q2:Q39" si="5">IF(J2&lt;$K$1,1,0)</f>
        <v>1</v>
      </c>
      <c r="R2" s="37"/>
      <c r="S2" s="37"/>
      <c r="T2" s="37"/>
      <c r="U2" s="37"/>
      <c r="V2" s="37"/>
      <c r="W2" s="37"/>
    </row>
    <row r="3" spans="1:23">
      <c r="A3" s="26" t="s">
        <v>180</v>
      </c>
      <c r="B3" s="26">
        <v>1</v>
      </c>
      <c r="C3" s="26">
        <v>2</v>
      </c>
      <c r="D3" s="30">
        <v>19</v>
      </c>
      <c r="E3" s="30">
        <v>0.28999999999999998</v>
      </c>
      <c r="F3" s="31">
        <v>0.56999999999999995</v>
      </c>
      <c r="G3" s="30">
        <v>0.28999999999999998</v>
      </c>
      <c r="H3" s="30">
        <v>0.28999999999999998</v>
      </c>
      <c r="I3" s="30">
        <v>0.39</v>
      </c>
      <c r="J3" s="30">
        <v>0.28999999999999998</v>
      </c>
      <c r="K3" s="27">
        <v>1</v>
      </c>
      <c r="L3" s="27">
        <f t="shared" si="0"/>
        <v>1</v>
      </c>
      <c r="M3" s="27">
        <f t="shared" si="1"/>
        <v>0</v>
      </c>
      <c r="N3" s="27">
        <f t="shared" si="2"/>
        <v>1</v>
      </c>
      <c r="O3" s="27">
        <f t="shared" si="3"/>
        <v>1</v>
      </c>
      <c r="P3" s="27">
        <f t="shared" si="4"/>
        <v>1</v>
      </c>
      <c r="Q3" s="27">
        <f t="shared" si="5"/>
        <v>1</v>
      </c>
      <c r="R3" s="37"/>
      <c r="S3" s="37"/>
      <c r="T3" s="37"/>
      <c r="U3" s="37"/>
      <c r="V3" s="37"/>
      <c r="W3" s="37"/>
    </row>
    <row r="4" spans="1:23">
      <c r="A4" s="26" t="s">
        <v>69</v>
      </c>
      <c r="B4" s="26">
        <v>1</v>
      </c>
      <c r="C4" s="26">
        <v>3</v>
      </c>
      <c r="D4" s="30">
        <v>27</v>
      </c>
      <c r="E4" s="30">
        <v>0.34</v>
      </c>
      <c r="F4" s="31">
        <v>0.59</v>
      </c>
      <c r="G4" s="30">
        <v>0.28999999999999998</v>
      </c>
      <c r="H4" s="30">
        <v>0.28999999999999998</v>
      </c>
      <c r="I4" s="30">
        <v>0.36</v>
      </c>
      <c r="J4" s="30">
        <v>0.27</v>
      </c>
      <c r="K4" s="27">
        <v>1</v>
      </c>
      <c r="L4" s="27">
        <f t="shared" si="0"/>
        <v>1</v>
      </c>
      <c r="M4" s="27">
        <f t="shared" si="1"/>
        <v>0</v>
      </c>
      <c r="N4" s="27">
        <f t="shared" si="2"/>
        <v>1</v>
      </c>
      <c r="O4" s="27">
        <f t="shared" si="3"/>
        <v>1</v>
      </c>
      <c r="P4" s="27">
        <f t="shared" si="4"/>
        <v>1</v>
      </c>
      <c r="Q4" s="27">
        <f t="shared" si="5"/>
        <v>1</v>
      </c>
      <c r="R4" s="37"/>
      <c r="S4" s="37"/>
      <c r="T4" s="37"/>
      <c r="U4" s="37"/>
      <c r="V4" s="37"/>
      <c r="W4" s="37"/>
    </row>
    <row r="5" spans="1:23">
      <c r="A5" s="26" t="s">
        <v>70</v>
      </c>
      <c r="B5" s="26">
        <v>1</v>
      </c>
      <c r="C5" s="26">
        <v>4</v>
      </c>
      <c r="D5" s="30">
        <v>21</v>
      </c>
      <c r="E5" s="30">
        <v>0.31</v>
      </c>
      <c r="F5" s="31">
        <v>0.59</v>
      </c>
      <c r="G5" s="30">
        <v>0.3</v>
      </c>
      <c r="H5" s="30">
        <v>0.3</v>
      </c>
      <c r="I5" s="30">
        <v>0.32</v>
      </c>
      <c r="J5" s="30">
        <v>0.3</v>
      </c>
      <c r="K5" s="27">
        <v>1</v>
      </c>
      <c r="L5" s="27">
        <f t="shared" si="0"/>
        <v>1</v>
      </c>
      <c r="M5" s="27">
        <f t="shared" si="1"/>
        <v>0</v>
      </c>
      <c r="N5" s="27">
        <f t="shared" si="2"/>
        <v>1</v>
      </c>
      <c r="O5" s="27">
        <f t="shared" si="3"/>
        <v>1</v>
      </c>
      <c r="P5" s="27">
        <f t="shared" si="4"/>
        <v>1</v>
      </c>
      <c r="Q5" s="27">
        <f t="shared" si="5"/>
        <v>1</v>
      </c>
      <c r="R5" s="37"/>
      <c r="S5" s="37"/>
      <c r="T5" s="37"/>
      <c r="U5" s="37"/>
      <c r="V5" s="37"/>
      <c r="W5" s="37"/>
    </row>
    <row r="6" spans="1:23">
      <c r="A6" s="32" t="s">
        <v>71</v>
      </c>
      <c r="B6" s="26">
        <v>1</v>
      </c>
      <c r="C6" s="26">
        <v>5</v>
      </c>
      <c r="D6" s="28">
        <v>31</v>
      </c>
      <c r="E6" s="33">
        <v>0.51</v>
      </c>
      <c r="F6" s="29">
        <v>0.59</v>
      </c>
      <c r="G6" s="28">
        <v>0.54</v>
      </c>
      <c r="H6" s="28">
        <v>0.54</v>
      </c>
      <c r="I6" s="28">
        <v>0.39</v>
      </c>
      <c r="J6" s="28">
        <v>0.31</v>
      </c>
      <c r="K6" s="27">
        <v>1</v>
      </c>
      <c r="L6" s="27">
        <f t="shared" si="0"/>
        <v>0</v>
      </c>
      <c r="M6" s="27">
        <f t="shared" si="1"/>
        <v>0</v>
      </c>
      <c r="N6" s="27">
        <f t="shared" si="2"/>
        <v>0</v>
      </c>
      <c r="O6" s="27">
        <f t="shared" si="3"/>
        <v>0</v>
      </c>
      <c r="P6" s="27">
        <f t="shared" si="4"/>
        <v>1</v>
      </c>
      <c r="Q6" s="27">
        <f t="shared" si="5"/>
        <v>1</v>
      </c>
      <c r="R6" s="37"/>
      <c r="S6" s="37"/>
      <c r="T6" s="37"/>
      <c r="U6" s="37"/>
      <c r="V6" s="37"/>
      <c r="W6" s="37"/>
    </row>
    <row r="7" spans="1:23">
      <c r="A7" s="32" t="s">
        <v>72</v>
      </c>
      <c r="B7" s="26">
        <v>1</v>
      </c>
      <c r="C7" s="26">
        <v>6</v>
      </c>
      <c r="D7" s="28">
        <v>30</v>
      </c>
      <c r="E7" s="28">
        <v>0.56000000000000005</v>
      </c>
      <c r="F7" s="29">
        <v>0.59</v>
      </c>
      <c r="G7" s="28">
        <v>0.6</v>
      </c>
      <c r="H7" s="28">
        <v>0.55000000000000004</v>
      </c>
      <c r="I7" s="28">
        <v>0.5</v>
      </c>
      <c r="J7" s="28">
        <v>0.34</v>
      </c>
      <c r="K7" s="27">
        <v>1</v>
      </c>
      <c r="L7" s="27">
        <f t="shared" si="0"/>
        <v>0</v>
      </c>
      <c r="M7" s="27">
        <f t="shared" si="1"/>
        <v>0</v>
      </c>
      <c r="N7" s="27">
        <f t="shared" si="2"/>
        <v>0</v>
      </c>
      <c r="O7" s="27">
        <f t="shared" si="3"/>
        <v>0</v>
      </c>
      <c r="P7" s="27">
        <f t="shared" si="4"/>
        <v>0</v>
      </c>
      <c r="Q7" s="27">
        <f t="shared" si="5"/>
        <v>1</v>
      </c>
      <c r="R7" s="37"/>
      <c r="S7" s="37"/>
      <c r="T7" s="37"/>
      <c r="U7" s="37"/>
      <c r="V7" s="37"/>
      <c r="W7" s="37"/>
    </row>
    <row r="8" spans="1:23">
      <c r="A8" s="32" t="s">
        <v>73</v>
      </c>
      <c r="B8" s="26">
        <v>1</v>
      </c>
      <c r="C8" s="26">
        <v>7</v>
      </c>
      <c r="D8" s="28">
        <v>15</v>
      </c>
      <c r="E8" s="28">
        <v>0.56000000000000005</v>
      </c>
      <c r="F8" s="29">
        <v>0.6</v>
      </c>
      <c r="G8" s="28">
        <v>0.54</v>
      </c>
      <c r="H8" s="28">
        <v>0.54</v>
      </c>
      <c r="I8" s="28">
        <v>0.56000000000000005</v>
      </c>
      <c r="J8" s="28">
        <v>0.28000000000000003</v>
      </c>
      <c r="K8" s="27">
        <v>1</v>
      </c>
      <c r="L8" s="27">
        <f t="shared" si="0"/>
        <v>0</v>
      </c>
      <c r="M8" s="27">
        <f t="shared" si="1"/>
        <v>0</v>
      </c>
      <c r="N8" s="27">
        <f t="shared" si="2"/>
        <v>0</v>
      </c>
      <c r="O8" s="27">
        <f t="shared" si="3"/>
        <v>0</v>
      </c>
      <c r="P8" s="27">
        <f t="shared" si="4"/>
        <v>0</v>
      </c>
      <c r="Q8" s="27">
        <f t="shared" si="5"/>
        <v>1</v>
      </c>
      <c r="R8" s="37"/>
      <c r="S8" s="37"/>
      <c r="T8" s="37"/>
      <c r="U8" s="37"/>
      <c r="V8" s="37"/>
      <c r="W8" s="37"/>
    </row>
    <row r="9" spans="1:23">
      <c r="A9" s="32" t="s">
        <v>74</v>
      </c>
      <c r="B9" s="26">
        <v>1</v>
      </c>
      <c r="C9" s="26">
        <v>8</v>
      </c>
      <c r="D9" s="28">
        <v>29</v>
      </c>
      <c r="E9" s="33">
        <v>0.52</v>
      </c>
      <c r="F9" s="29">
        <v>0.55000000000000004</v>
      </c>
      <c r="G9" s="28">
        <v>0.5</v>
      </c>
      <c r="H9" s="28">
        <v>0.5</v>
      </c>
      <c r="I9" s="28">
        <v>0.45</v>
      </c>
      <c r="J9" s="28">
        <v>0.36</v>
      </c>
      <c r="K9" s="27">
        <v>1</v>
      </c>
      <c r="L9" s="27">
        <f t="shared" si="0"/>
        <v>0</v>
      </c>
      <c r="M9" s="27">
        <f t="shared" si="1"/>
        <v>0</v>
      </c>
      <c r="N9" s="27">
        <f t="shared" si="2"/>
        <v>0</v>
      </c>
      <c r="O9" s="27">
        <f t="shared" si="3"/>
        <v>0</v>
      </c>
      <c r="P9" s="27">
        <f t="shared" si="4"/>
        <v>0</v>
      </c>
      <c r="Q9" s="27">
        <f t="shared" si="5"/>
        <v>1</v>
      </c>
      <c r="R9" s="37"/>
      <c r="S9" s="37"/>
      <c r="T9" s="37"/>
      <c r="U9" s="37"/>
      <c r="V9" s="37"/>
      <c r="W9" s="37"/>
    </row>
    <row r="10" spans="1:23">
      <c r="A10" s="32" t="s">
        <v>75</v>
      </c>
      <c r="B10" s="26">
        <v>1</v>
      </c>
      <c r="C10" s="26">
        <v>9</v>
      </c>
      <c r="D10" s="28">
        <v>22</v>
      </c>
      <c r="E10" s="33">
        <v>0.54</v>
      </c>
      <c r="F10" s="29">
        <v>0.56000000000000005</v>
      </c>
      <c r="G10" s="28">
        <v>0.5</v>
      </c>
      <c r="H10" s="28">
        <v>0.5</v>
      </c>
      <c r="I10" s="28">
        <v>0.46</v>
      </c>
      <c r="J10" s="28">
        <v>0.32</v>
      </c>
      <c r="K10" s="27">
        <v>1</v>
      </c>
      <c r="L10" s="27">
        <f t="shared" si="0"/>
        <v>0</v>
      </c>
      <c r="M10" s="27">
        <f t="shared" si="1"/>
        <v>0</v>
      </c>
      <c r="N10" s="27">
        <f t="shared" si="2"/>
        <v>0</v>
      </c>
      <c r="O10" s="27">
        <f t="shared" si="3"/>
        <v>0</v>
      </c>
      <c r="P10" s="27">
        <f t="shared" si="4"/>
        <v>0</v>
      </c>
      <c r="Q10" s="27">
        <f t="shared" si="5"/>
        <v>1</v>
      </c>
      <c r="R10" s="37"/>
      <c r="S10" s="37"/>
      <c r="T10" s="37"/>
      <c r="U10" s="37"/>
      <c r="V10" s="37"/>
      <c r="W10" s="37"/>
    </row>
    <row r="11" spans="1:23">
      <c r="A11" s="32" t="s">
        <v>228</v>
      </c>
      <c r="B11" s="26">
        <v>1</v>
      </c>
      <c r="C11" s="26">
        <v>10</v>
      </c>
      <c r="D11" s="28">
        <v>20</v>
      </c>
      <c r="E11" s="28">
        <v>0.54</v>
      </c>
      <c r="F11" s="29">
        <v>0.56999999999999995</v>
      </c>
      <c r="G11" s="28">
        <v>0.51</v>
      </c>
      <c r="H11" s="28">
        <v>0.51</v>
      </c>
      <c r="I11" s="28">
        <v>0.46</v>
      </c>
      <c r="J11" s="28">
        <v>0.39</v>
      </c>
      <c r="K11" s="27">
        <v>1</v>
      </c>
      <c r="L11" s="27">
        <f t="shared" si="0"/>
        <v>0</v>
      </c>
      <c r="M11" s="27">
        <f t="shared" si="1"/>
        <v>0</v>
      </c>
      <c r="N11" s="27">
        <f t="shared" si="2"/>
        <v>0</v>
      </c>
      <c r="O11" s="27">
        <f t="shared" si="3"/>
        <v>0</v>
      </c>
      <c r="P11" s="27">
        <f t="shared" si="4"/>
        <v>0</v>
      </c>
      <c r="Q11" s="27">
        <f t="shared" si="5"/>
        <v>1</v>
      </c>
    </row>
    <row r="12" spans="1:23">
      <c r="A12" s="32" t="s">
        <v>227</v>
      </c>
      <c r="B12" s="26">
        <v>1</v>
      </c>
      <c r="C12" s="26">
        <v>11</v>
      </c>
      <c r="D12" s="28">
        <v>18</v>
      </c>
      <c r="E12" s="28">
        <v>0.52</v>
      </c>
      <c r="F12" s="29">
        <v>0.56999999999999995</v>
      </c>
      <c r="G12" s="28">
        <v>0.52</v>
      </c>
      <c r="H12" s="28">
        <v>0.52</v>
      </c>
      <c r="I12" s="28">
        <v>0.55000000000000004</v>
      </c>
      <c r="J12" s="28">
        <v>0.27</v>
      </c>
      <c r="K12" s="27">
        <v>1</v>
      </c>
      <c r="L12" s="27">
        <f t="shared" si="0"/>
        <v>0</v>
      </c>
      <c r="M12" s="27">
        <f t="shared" si="1"/>
        <v>0</v>
      </c>
      <c r="N12" s="27">
        <f t="shared" si="2"/>
        <v>0</v>
      </c>
      <c r="O12" s="27">
        <f t="shared" si="3"/>
        <v>0</v>
      </c>
      <c r="P12" s="27">
        <f t="shared" si="4"/>
        <v>0</v>
      </c>
      <c r="Q12" s="27">
        <f t="shared" si="5"/>
        <v>1</v>
      </c>
    </row>
    <row r="13" spans="1:23">
      <c r="A13" s="32" t="s">
        <v>68</v>
      </c>
      <c r="B13" s="26">
        <v>1</v>
      </c>
      <c r="C13" s="26">
        <v>12</v>
      </c>
      <c r="D13" s="28">
        <v>100</v>
      </c>
      <c r="E13" s="33">
        <v>0.54</v>
      </c>
      <c r="F13" s="34">
        <v>0.6</v>
      </c>
      <c r="G13" s="33">
        <v>0.3</v>
      </c>
      <c r="H13" s="33">
        <v>0.3</v>
      </c>
      <c r="I13" s="33">
        <v>0.28000000000000003</v>
      </c>
      <c r="J13" s="28">
        <v>0.28999999999999998</v>
      </c>
      <c r="K13" s="27">
        <v>1</v>
      </c>
      <c r="L13" s="27">
        <f t="shared" si="0"/>
        <v>0</v>
      </c>
      <c r="M13" s="27">
        <f t="shared" si="1"/>
        <v>0</v>
      </c>
      <c r="N13" s="27">
        <f t="shared" si="2"/>
        <v>1</v>
      </c>
      <c r="O13" s="27">
        <f t="shared" si="3"/>
        <v>1</v>
      </c>
      <c r="P13" s="27">
        <f t="shared" si="4"/>
        <v>1</v>
      </c>
      <c r="Q13" s="27">
        <f t="shared" si="5"/>
        <v>1</v>
      </c>
      <c r="R13" s="37"/>
      <c r="S13" s="37"/>
      <c r="T13" s="37"/>
      <c r="U13" s="37"/>
      <c r="V13" s="37"/>
      <c r="W13" s="37"/>
    </row>
    <row r="14" spans="1:23">
      <c r="A14" s="32" t="s">
        <v>222</v>
      </c>
      <c r="B14" s="26">
        <v>1</v>
      </c>
      <c r="C14" s="26">
        <v>13</v>
      </c>
      <c r="D14" s="28">
        <v>29</v>
      </c>
      <c r="E14" s="33">
        <v>0.46</v>
      </c>
      <c r="F14" s="34">
        <v>0.6</v>
      </c>
      <c r="G14" s="33">
        <v>0.52</v>
      </c>
      <c r="H14" s="33">
        <v>0.5</v>
      </c>
      <c r="I14" s="33">
        <v>0.41</v>
      </c>
      <c r="J14" s="28">
        <v>0.39</v>
      </c>
      <c r="K14" s="27">
        <v>1</v>
      </c>
      <c r="L14" s="27">
        <f t="shared" si="0"/>
        <v>0</v>
      </c>
      <c r="M14" s="27">
        <f t="shared" si="1"/>
        <v>0</v>
      </c>
      <c r="N14" s="27">
        <f t="shared" si="2"/>
        <v>0</v>
      </c>
      <c r="O14" s="27">
        <f t="shared" si="3"/>
        <v>0</v>
      </c>
      <c r="P14" s="27">
        <f t="shared" si="4"/>
        <v>0</v>
      </c>
      <c r="Q14" s="27">
        <f t="shared" si="5"/>
        <v>1</v>
      </c>
      <c r="R14" s="37">
        <f>SUM(L2:L14)/SUM($K2:$K14)</f>
        <v>0.30769230769230771</v>
      </c>
      <c r="S14" s="37">
        <f t="shared" ref="S14:W14" si="6">SUM(M2:M14)/SUM($K2:$K14)</f>
        <v>0</v>
      </c>
      <c r="T14" s="37">
        <f t="shared" si="6"/>
        <v>0.38461538461538464</v>
      </c>
      <c r="U14" s="37">
        <f t="shared" si="6"/>
        <v>0.38461538461538464</v>
      </c>
      <c r="V14" s="37">
        <f t="shared" si="6"/>
        <v>0.46153846153846156</v>
      </c>
      <c r="W14" s="37">
        <f t="shared" si="6"/>
        <v>1</v>
      </c>
    </row>
    <row r="15" spans="1:23">
      <c r="A15" s="26" t="s">
        <v>9</v>
      </c>
      <c r="B15" s="26">
        <v>2</v>
      </c>
      <c r="C15" s="26">
        <v>13</v>
      </c>
      <c r="D15" s="35">
        <v>98</v>
      </c>
      <c r="E15" s="27">
        <v>0.32</v>
      </c>
      <c r="F15" s="27">
        <v>0.3</v>
      </c>
      <c r="G15" s="27">
        <v>0.28999999999999998</v>
      </c>
      <c r="H15" s="27">
        <v>0.27</v>
      </c>
      <c r="I15" s="27">
        <v>0.28000000000000003</v>
      </c>
      <c r="J15" s="27">
        <v>0.28000000000000003</v>
      </c>
      <c r="K15" s="27">
        <v>1</v>
      </c>
      <c r="L15" s="27">
        <f t="shared" si="0"/>
        <v>1</v>
      </c>
      <c r="M15" s="27">
        <f t="shared" si="1"/>
        <v>1</v>
      </c>
      <c r="N15" s="27">
        <f t="shared" si="2"/>
        <v>1</v>
      </c>
      <c r="O15" s="27">
        <f t="shared" si="3"/>
        <v>1</v>
      </c>
      <c r="P15" s="27">
        <f t="shared" si="4"/>
        <v>1</v>
      </c>
      <c r="Q15" s="27">
        <f t="shared" si="5"/>
        <v>1</v>
      </c>
      <c r="R15" s="37"/>
      <c r="S15" s="37"/>
      <c r="T15" s="37"/>
      <c r="U15" s="37"/>
      <c r="V15" s="37"/>
      <c r="W15" s="37"/>
    </row>
    <row r="16" spans="1:23">
      <c r="A16" s="32" t="s">
        <v>224</v>
      </c>
      <c r="B16" s="26">
        <v>1</v>
      </c>
      <c r="C16" s="26">
        <v>14</v>
      </c>
      <c r="D16" s="28">
        <v>20</v>
      </c>
      <c r="E16" s="33">
        <v>0.6</v>
      </c>
      <c r="F16" s="33">
        <v>0.6</v>
      </c>
      <c r="G16" s="33">
        <v>0.6</v>
      </c>
      <c r="H16" s="33">
        <v>0.6</v>
      </c>
      <c r="I16" s="33">
        <v>0.6</v>
      </c>
      <c r="J16" s="33">
        <v>0.6</v>
      </c>
      <c r="K16" s="27">
        <v>1</v>
      </c>
      <c r="L16" s="27">
        <f t="shared" si="0"/>
        <v>0</v>
      </c>
      <c r="M16" s="27">
        <f t="shared" si="1"/>
        <v>0</v>
      </c>
      <c r="N16" s="27">
        <f t="shared" si="2"/>
        <v>0</v>
      </c>
      <c r="O16" s="27">
        <f t="shared" si="3"/>
        <v>0</v>
      </c>
      <c r="P16" s="27">
        <f t="shared" si="4"/>
        <v>0</v>
      </c>
      <c r="Q16" s="27">
        <f t="shared" si="5"/>
        <v>0</v>
      </c>
      <c r="R16" s="37"/>
      <c r="S16" s="37"/>
      <c r="T16" s="37"/>
      <c r="U16" s="37"/>
      <c r="V16" s="37"/>
      <c r="W16" s="37"/>
    </row>
    <row r="17" spans="1:23">
      <c r="A17" s="32" t="s">
        <v>225</v>
      </c>
      <c r="B17" s="26">
        <v>1</v>
      </c>
      <c r="C17" s="26">
        <v>14</v>
      </c>
      <c r="D17" s="28">
        <v>23</v>
      </c>
      <c r="E17" s="33">
        <v>0.6</v>
      </c>
      <c r="F17" s="33">
        <v>0.6</v>
      </c>
      <c r="G17" s="33">
        <v>0.6</v>
      </c>
      <c r="H17" s="33">
        <v>0.6</v>
      </c>
      <c r="I17" s="33">
        <v>0.6</v>
      </c>
      <c r="J17" s="33">
        <v>0.6</v>
      </c>
      <c r="K17" s="27">
        <v>1</v>
      </c>
      <c r="L17" s="27">
        <f t="shared" si="0"/>
        <v>0</v>
      </c>
      <c r="M17" s="27">
        <f t="shared" si="1"/>
        <v>0</v>
      </c>
      <c r="N17" s="27">
        <f t="shared" si="2"/>
        <v>0</v>
      </c>
      <c r="O17" s="27">
        <f t="shared" si="3"/>
        <v>0</v>
      </c>
      <c r="P17" s="27">
        <f t="shared" si="4"/>
        <v>0</v>
      </c>
      <c r="Q17" s="27">
        <f t="shared" si="5"/>
        <v>0</v>
      </c>
      <c r="R17" s="37"/>
      <c r="S17" s="37"/>
      <c r="T17" s="37"/>
      <c r="U17" s="37"/>
      <c r="V17" s="37"/>
      <c r="W17" s="37"/>
    </row>
    <row r="18" spans="1:23">
      <c r="A18" s="32" t="s">
        <v>223</v>
      </c>
      <c r="B18" s="26">
        <v>1</v>
      </c>
      <c r="C18" s="26">
        <v>14</v>
      </c>
      <c r="D18" s="28">
        <v>27</v>
      </c>
      <c r="E18" s="33">
        <v>0.6</v>
      </c>
      <c r="F18" s="33">
        <v>0.6</v>
      </c>
      <c r="G18" s="33">
        <v>0.6</v>
      </c>
      <c r="H18" s="33">
        <v>0.6</v>
      </c>
      <c r="I18" s="33">
        <v>0.6</v>
      </c>
      <c r="J18" s="33">
        <v>0.6</v>
      </c>
      <c r="K18" s="27">
        <v>1</v>
      </c>
      <c r="L18" s="27">
        <f t="shared" si="0"/>
        <v>0</v>
      </c>
      <c r="M18" s="27">
        <f t="shared" si="1"/>
        <v>0</v>
      </c>
      <c r="N18" s="27">
        <f t="shared" si="2"/>
        <v>0</v>
      </c>
      <c r="O18" s="27">
        <f t="shared" si="3"/>
        <v>0</v>
      </c>
      <c r="P18" s="27">
        <f t="shared" si="4"/>
        <v>0</v>
      </c>
      <c r="Q18" s="27">
        <f t="shared" si="5"/>
        <v>0</v>
      </c>
      <c r="R18" s="37"/>
      <c r="S18" s="37"/>
      <c r="T18" s="37"/>
      <c r="U18" s="37"/>
      <c r="V18" s="37"/>
      <c r="W18" s="37"/>
    </row>
    <row r="19" spans="1:23">
      <c r="A19" s="32" t="s">
        <v>226</v>
      </c>
      <c r="B19" s="26">
        <v>1</v>
      </c>
      <c r="C19" s="26">
        <v>14</v>
      </c>
      <c r="D19" s="28">
        <v>27</v>
      </c>
      <c r="E19" s="33">
        <v>0.6</v>
      </c>
      <c r="F19" s="33">
        <v>0.6</v>
      </c>
      <c r="G19" s="33">
        <v>0.6</v>
      </c>
      <c r="H19" s="33">
        <v>0.6</v>
      </c>
      <c r="I19" s="33">
        <v>0.6</v>
      </c>
      <c r="J19" s="33">
        <v>0.6</v>
      </c>
      <c r="K19" s="27">
        <v>1</v>
      </c>
      <c r="L19" s="27">
        <f t="shared" si="0"/>
        <v>0</v>
      </c>
      <c r="M19" s="27">
        <f t="shared" si="1"/>
        <v>0</v>
      </c>
      <c r="N19" s="27">
        <f t="shared" si="2"/>
        <v>0</v>
      </c>
      <c r="O19" s="27">
        <f t="shared" si="3"/>
        <v>0</v>
      </c>
      <c r="P19" s="27">
        <f t="shared" si="4"/>
        <v>0</v>
      </c>
      <c r="Q19" s="27">
        <f t="shared" si="5"/>
        <v>0</v>
      </c>
      <c r="R19" s="37"/>
      <c r="S19" s="37"/>
      <c r="T19" s="37"/>
      <c r="U19" s="37"/>
      <c r="V19" s="37"/>
      <c r="W19" s="37"/>
    </row>
    <row r="20" spans="1:23">
      <c r="A20" s="26" t="s">
        <v>10</v>
      </c>
      <c r="B20" s="26">
        <v>2</v>
      </c>
      <c r="C20" s="26">
        <v>14</v>
      </c>
      <c r="D20" s="35">
        <v>29</v>
      </c>
      <c r="E20" s="27">
        <v>0.26</v>
      </c>
      <c r="F20" s="27">
        <v>0.6</v>
      </c>
      <c r="G20" s="27">
        <v>0.26</v>
      </c>
      <c r="H20" s="27">
        <v>0.27</v>
      </c>
      <c r="I20" s="27">
        <v>0.26</v>
      </c>
      <c r="J20" s="27">
        <v>0.27</v>
      </c>
      <c r="K20" s="27">
        <v>1</v>
      </c>
      <c r="L20" s="27">
        <f t="shared" si="0"/>
        <v>1</v>
      </c>
      <c r="M20" s="27">
        <f t="shared" si="1"/>
        <v>0</v>
      </c>
      <c r="N20" s="27">
        <f t="shared" si="2"/>
        <v>1</v>
      </c>
      <c r="O20" s="27">
        <f t="shared" si="3"/>
        <v>1</v>
      </c>
      <c r="P20" s="27">
        <f t="shared" si="4"/>
        <v>1</v>
      </c>
      <c r="Q20" s="27">
        <f t="shared" si="5"/>
        <v>1</v>
      </c>
      <c r="R20" s="37"/>
      <c r="S20" s="37"/>
      <c r="T20" s="37"/>
      <c r="U20" s="37"/>
      <c r="V20" s="37"/>
      <c r="W20" s="37"/>
    </row>
    <row r="21" spans="1:23">
      <c r="A21" s="32" t="s">
        <v>229</v>
      </c>
      <c r="B21" s="26">
        <v>1</v>
      </c>
      <c r="C21" s="26">
        <v>14</v>
      </c>
      <c r="D21" s="28">
        <v>38</v>
      </c>
      <c r="E21" s="33">
        <v>0.6</v>
      </c>
      <c r="F21" s="33">
        <v>0.6</v>
      </c>
      <c r="G21" s="33">
        <v>0.6</v>
      </c>
      <c r="H21" s="33">
        <v>0.6</v>
      </c>
      <c r="I21" s="33">
        <v>0.6</v>
      </c>
      <c r="J21" s="33">
        <v>0.6</v>
      </c>
      <c r="K21" s="27">
        <v>1</v>
      </c>
      <c r="L21" s="27">
        <f t="shared" si="0"/>
        <v>0</v>
      </c>
      <c r="M21" s="27">
        <f t="shared" si="1"/>
        <v>0</v>
      </c>
      <c r="N21" s="27">
        <f t="shared" si="2"/>
        <v>0</v>
      </c>
      <c r="O21" s="27">
        <f t="shared" si="3"/>
        <v>0</v>
      </c>
      <c r="P21" s="27">
        <f t="shared" si="4"/>
        <v>0</v>
      </c>
      <c r="Q21" s="27">
        <f t="shared" si="5"/>
        <v>0</v>
      </c>
      <c r="R21" s="37"/>
      <c r="S21" s="37"/>
      <c r="T21" s="37"/>
      <c r="U21" s="37"/>
      <c r="V21" s="37"/>
      <c r="W21" s="37"/>
    </row>
    <row r="22" spans="1:23">
      <c r="A22" s="26" t="s">
        <v>12</v>
      </c>
      <c r="B22" s="26">
        <v>2</v>
      </c>
      <c r="C22" s="26">
        <v>15</v>
      </c>
      <c r="D22" s="35">
        <v>24</v>
      </c>
      <c r="E22" s="27">
        <v>0.27</v>
      </c>
      <c r="F22" s="27">
        <v>0.59</v>
      </c>
      <c r="G22" s="27">
        <v>0.26</v>
      </c>
      <c r="H22" s="27">
        <v>0.27</v>
      </c>
      <c r="I22" s="27">
        <v>0.27</v>
      </c>
      <c r="J22" s="27">
        <v>0.26</v>
      </c>
      <c r="K22" s="27">
        <v>1</v>
      </c>
      <c r="L22" s="27">
        <f t="shared" si="0"/>
        <v>1</v>
      </c>
      <c r="M22" s="27">
        <f t="shared" si="1"/>
        <v>0</v>
      </c>
      <c r="N22" s="27">
        <f t="shared" si="2"/>
        <v>1</v>
      </c>
      <c r="O22" s="27">
        <f t="shared" si="3"/>
        <v>1</v>
      </c>
      <c r="P22" s="27">
        <f t="shared" si="4"/>
        <v>1</v>
      </c>
      <c r="Q22" s="27">
        <f t="shared" si="5"/>
        <v>1</v>
      </c>
      <c r="R22" s="37"/>
      <c r="S22" s="37"/>
      <c r="T22" s="37"/>
      <c r="U22" s="37"/>
      <c r="V22" s="37"/>
      <c r="W22" s="37"/>
    </row>
    <row r="23" spans="1:23">
      <c r="A23" s="26" t="s">
        <v>11</v>
      </c>
      <c r="B23" s="26">
        <v>2</v>
      </c>
      <c r="C23" s="26">
        <v>16</v>
      </c>
      <c r="D23" s="35">
        <v>27</v>
      </c>
      <c r="E23" s="27">
        <v>0.56000000000000005</v>
      </c>
      <c r="F23" s="27">
        <v>0.57999999999999996</v>
      </c>
      <c r="G23" s="27">
        <v>0.51</v>
      </c>
      <c r="H23" s="27">
        <v>0.28000000000000003</v>
      </c>
      <c r="I23" s="27">
        <v>0.27</v>
      </c>
      <c r="J23" s="27">
        <v>0.28000000000000003</v>
      </c>
      <c r="K23" s="27">
        <v>1</v>
      </c>
      <c r="L23" s="27">
        <f t="shared" si="0"/>
        <v>0</v>
      </c>
      <c r="M23" s="27">
        <f t="shared" si="1"/>
        <v>0</v>
      </c>
      <c r="N23" s="27">
        <f t="shared" si="2"/>
        <v>0</v>
      </c>
      <c r="O23" s="27">
        <f t="shared" si="3"/>
        <v>1</v>
      </c>
      <c r="P23" s="27">
        <f t="shared" si="4"/>
        <v>1</v>
      </c>
      <c r="Q23" s="27">
        <f t="shared" si="5"/>
        <v>1</v>
      </c>
      <c r="R23" s="37"/>
      <c r="S23" s="37"/>
      <c r="T23" s="37"/>
      <c r="U23" s="37"/>
      <c r="V23" s="37"/>
      <c r="W23" s="37"/>
    </row>
    <row r="24" spans="1:23">
      <c r="A24" s="26" t="s">
        <v>230</v>
      </c>
      <c r="B24" s="26">
        <v>2</v>
      </c>
      <c r="C24" s="26">
        <v>17</v>
      </c>
      <c r="D24" s="35">
        <v>27</v>
      </c>
      <c r="E24" s="27">
        <v>0.49</v>
      </c>
      <c r="F24" s="27">
        <v>0.61</v>
      </c>
      <c r="G24" s="27">
        <v>0.47</v>
      </c>
      <c r="H24" s="27">
        <v>0.26</v>
      </c>
      <c r="I24" s="27">
        <v>0.26</v>
      </c>
      <c r="J24" s="27">
        <v>0.28000000000000003</v>
      </c>
      <c r="K24" s="27">
        <v>1</v>
      </c>
      <c r="L24" s="27">
        <f t="shared" si="0"/>
        <v>0</v>
      </c>
      <c r="M24" s="27">
        <f t="shared" si="1"/>
        <v>0</v>
      </c>
      <c r="N24" s="27">
        <f t="shared" si="2"/>
        <v>0</v>
      </c>
      <c r="O24" s="27">
        <f t="shared" si="3"/>
        <v>1</v>
      </c>
      <c r="P24" s="27">
        <f t="shared" si="4"/>
        <v>1</v>
      </c>
      <c r="Q24" s="27">
        <f t="shared" si="5"/>
        <v>1</v>
      </c>
    </row>
    <row r="25" spans="1:23">
      <c r="A25" s="26" t="s">
        <v>13</v>
      </c>
      <c r="B25" s="26">
        <v>2</v>
      </c>
      <c r="C25" s="26">
        <v>18</v>
      </c>
      <c r="D25" s="35">
        <v>19</v>
      </c>
      <c r="E25" s="27">
        <v>0.56000000000000005</v>
      </c>
      <c r="F25" s="27">
        <v>0.61</v>
      </c>
      <c r="G25" s="27">
        <v>0.57999999999999996</v>
      </c>
      <c r="H25" s="27">
        <v>0.56999999999999995</v>
      </c>
      <c r="I25" s="27">
        <v>0.28000000000000003</v>
      </c>
      <c r="J25" s="27">
        <v>0.27</v>
      </c>
      <c r="K25" s="27">
        <v>1</v>
      </c>
      <c r="L25" s="27">
        <f t="shared" si="0"/>
        <v>0</v>
      </c>
      <c r="M25" s="27">
        <f t="shared" si="1"/>
        <v>0</v>
      </c>
      <c r="N25" s="27">
        <f t="shared" si="2"/>
        <v>0</v>
      </c>
      <c r="O25" s="27">
        <f t="shared" si="3"/>
        <v>0</v>
      </c>
      <c r="P25" s="27">
        <f t="shared" si="4"/>
        <v>1</v>
      </c>
      <c r="Q25" s="27">
        <f t="shared" si="5"/>
        <v>1</v>
      </c>
    </row>
    <row r="26" spans="1:23">
      <c r="A26" s="26" t="s">
        <v>14</v>
      </c>
      <c r="B26" s="26">
        <v>2</v>
      </c>
      <c r="C26" s="26">
        <v>19</v>
      </c>
      <c r="D26" s="35">
        <v>24</v>
      </c>
      <c r="E26" s="27">
        <v>0.52</v>
      </c>
      <c r="F26" s="27">
        <v>0.57999999999999996</v>
      </c>
      <c r="G26" s="27">
        <v>0.55000000000000004</v>
      </c>
      <c r="H26" s="27">
        <v>0.56999999999999995</v>
      </c>
      <c r="I26" s="27">
        <v>0.56999999999999995</v>
      </c>
      <c r="J26" s="27">
        <v>0.27</v>
      </c>
      <c r="K26" s="27">
        <v>1</v>
      </c>
      <c r="L26" s="27">
        <f t="shared" si="0"/>
        <v>0</v>
      </c>
      <c r="M26" s="27">
        <f t="shared" si="1"/>
        <v>0</v>
      </c>
      <c r="N26" s="27">
        <f t="shared" si="2"/>
        <v>0</v>
      </c>
      <c r="O26" s="27">
        <f t="shared" si="3"/>
        <v>0</v>
      </c>
      <c r="P26" s="27">
        <f t="shared" si="4"/>
        <v>0</v>
      </c>
      <c r="Q26" s="27">
        <f t="shared" si="5"/>
        <v>1</v>
      </c>
      <c r="R26" s="37"/>
      <c r="S26" s="37"/>
      <c r="T26" s="37"/>
      <c r="U26" s="37"/>
      <c r="V26" s="37"/>
      <c r="W26" s="37"/>
    </row>
    <row r="27" spans="1:23">
      <c r="A27" s="26" t="s">
        <v>207</v>
      </c>
      <c r="B27" s="26">
        <v>2</v>
      </c>
      <c r="C27" s="26">
        <v>20</v>
      </c>
      <c r="D27" s="35">
        <v>26</v>
      </c>
      <c r="E27" s="27">
        <v>0.55000000000000004</v>
      </c>
      <c r="F27" s="27">
        <v>0.61</v>
      </c>
      <c r="G27" s="27">
        <v>0.56999999999999995</v>
      </c>
      <c r="H27" s="27">
        <v>0.57999999999999996</v>
      </c>
      <c r="I27" s="27">
        <v>0.59</v>
      </c>
      <c r="J27" s="27">
        <v>0.27</v>
      </c>
      <c r="K27" s="27">
        <v>1</v>
      </c>
      <c r="L27" s="27">
        <f t="shared" si="0"/>
        <v>0</v>
      </c>
      <c r="M27" s="27">
        <f t="shared" si="1"/>
        <v>0</v>
      </c>
      <c r="N27" s="27">
        <f t="shared" si="2"/>
        <v>0</v>
      </c>
      <c r="O27" s="27">
        <f t="shared" si="3"/>
        <v>0</v>
      </c>
      <c r="P27" s="27">
        <f t="shared" si="4"/>
        <v>0</v>
      </c>
      <c r="Q27" s="27">
        <f t="shared" si="5"/>
        <v>1</v>
      </c>
      <c r="R27" s="37">
        <f t="shared" ref="R27" si="7">SUM(L15:L27)/SUM($K15:$K27)</f>
        <v>0.23076923076923078</v>
      </c>
      <c r="S27" s="37">
        <f t="shared" ref="S27" si="8">SUM(M15:M27)/SUM($K15:$K27)</f>
        <v>7.6923076923076927E-2</v>
      </c>
      <c r="T27" s="37">
        <f t="shared" ref="T27" si="9">SUM(N15:N27)/SUM($K15:$K27)</f>
        <v>0.23076923076923078</v>
      </c>
      <c r="U27" s="37">
        <f t="shared" ref="U27" si="10">SUM(O15:O27)/SUM($K15:$K27)</f>
        <v>0.38461538461538464</v>
      </c>
      <c r="V27" s="37">
        <f t="shared" ref="V27" si="11">SUM(P15:P27)/SUM($K15:$K27)</f>
        <v>0.46153846153846156</v>
      </c>
      <c r="W27" s="37">
        <f t="shared" ref="W27" si="12">SUM(Q15:Q27)/SUM($K15:$K27)</f>
        <v>0.61538461538461542</v>
      </c>
    </row>
    <row r="28" spans="1:23">
      <c r="A28" s="26" t="s">
        <v>208</v>
      </c>
      <c r="B28" s="26">
        <v>2</v>
      </c>
      <c r="C28" s="26">
        <v>21</v>
      </c>
      <c r="D28" s="35">
        <v>20</v>
      </c>
      <c r="E28" s="27">
        <v>0.54</v>
      </c>
      <c r="F28" s="27">
        <v>0.61</v>
      </c>
      <c r="G28" s="27">
        <v>0.56000000000000005</v>
      </c>
      <c r="H28" s="27">
        <v>0.56000000000000005</v>
      </c>
      <c r="I28" s="27">
        <v>0.56999999999999995</v>
      </c>
      <c r="J28" s="27">
        <v>0.28000000000000003</v>
      </c>
      <c r="K28" s="27">
        <v>1</v>
      </c>
      <c r="L28" s="27">
        <f t="shared" si="0"/>
        <v>0</v>
      </c>
      <c r="M28" s="27">
        <f t="shared" si="1"/>
        <v>0</v>
      </c>
      <c r="N28" s="27">
        <f t="shared" si="2"/>
        <v>0</v>
      </c>
      <c r="O28" s="27">
        <f t="shared" si="3"/>
        <v>0</v>
      </c>
      <c r="P28" s="27">
        <f t="shared" si="4"/>
        <v>0</v>
      </c>
      <c r="Q28" s="27">
        <f t="shared" si="5"/>
        <v>1</v>
      </c>
      <c r="R28" s="37"/>
      <c r="S28" s="37"/>
      <c r="T28" s="37"/>
      <c r="U28" s="37"/>
      <c r="V28" s="37"/>
      <c r="W28" s="37"/>
    </row>
    <row r="29" spans="1:23">
      <c r="A29" s="26" t="s">
        <v>211</v>
      </c>
      <c r="B29" s="26">
        <v>2</v>
      </c>
      <c r="C29" s="26">
        <v>22</v>
      </c>
      <c r="D29" s="35">
        <v>25</v>
      </c>
      <c r="E29" s="27">
        <v>0.56000000000000005</v>
      </c>
      <c r="F29" s="27">
        <v>0.57999999999999996</v>
      </c>
      <c r="G29" s="27">
        <v>0.55000000000000004</v>
      </c>
      <c r="H29" s="27">
        <v>0.52</v>
      </c>
      <c r="I29" s="27">
        <v>0.56000000000000005</v>
      </c>
      <c r="J29" s="27">
        <v>0.54</v>
      </c>
      <c r="K29" s="27">
        <v>1</v>
      </c>
      <c r="L29" s="27">
        <f t="shared" si="0"/>
        <v>0</v>
      </c>
      <c r="M29" s="27">
        <f t="shared" si="1"/>
        <v>0</v>
      </c>
      <c r="N29" s="27">
        <f t="shared" si="2"/>
        <v>0</v>
      </c>
      <c r="O29" s="27">
        <f t="shared" si="3"/>
        <v>0</v>
      </c>
      <c r="P29" s="27">
        <f t="shared" si="4"/>
        <v>0</v>
      </c>
      <c r="Q29" s="27">
        <f t="shared" si="5"/>
        <v>0</v>
      </c>
      <c r="R29" s="37"/>
      <c r="S29" s="37"/>
      <c r="T29" s="37"/>
      <c r="U29" s="37"/>
      <c r="V29" s="37"/>
      <c r="W29" s="37"/>
    </row>
    <row r="30" spans="1:23">
      <c r="A30" s="26" t="s">
        <v>215</v>
      </c>
      <c r="B30" s="26">
        <v>2</v>
      </c>
      <c r="C30" s="26">
        <v>23</v>
      </c>
      <c r="D30" s="35">
        <v>18</v>
      </c>
      <c r="E30" s="27">
        <v>0.55000000000000004</v>
      </c>
      <c r="F30" s="27">
        <v>0.62</v>
      </c>
      <c r="G30" s="27">
        <v>0.56000000000000005</v>
      </c>
      <c r="H30" s="27">
        <v>0.56999999999999995</v>
      </c>
      <c r="I30" s="27">
        <v>0.56999999999999995</v>
      </c>
      <c r="J30" s="27">
        <v>0.56999999999999995</v>
      </c>
      <c r="K30" s="27">
        <v>1</v>
      </c>
      <c r="L30" s="27">
        <f t="shared" si="0"/>
        <v>0</v>
      </c>
      <c r="M30" s="27">
        <f t="shared" si="1"/>
        <v>0</v>
      </c>
      <c r="N30" s="27">
        <f t="shared" si="2"/>
        <v>0</v>
      </c>
      <c r="O30" s="27">
        <f t="shared" si="3"/>
        <v>0</v>
      </c>
      <c r="P30" s="27">
        <f t="shared" si="4"/>
        <v>0</v>
      </c>
      <c r="Q30" s="27">
        <f t="shared" si="5"/>
        <v>0</v>
      </c>
      <c r="R30" s="37"/>
      <c r="S30" s="37"/>
      <c r="T30" s="37"/>
      <c r="U30" s="37"/>
      <c r="V30" s="37"/>
      <c r="W30" s="37"/>
    </row>
    <row r="31" spans="1:23">
      <c r="A31" s="26" t="s">
        <v>209</v>
      </c>
      <c r="B31" s="26">
        <v>2</v>
      </c>
      <c r="C31" s="26">
        <v>24</v>
      </c>
      <c r="D31" s="35">
        <v>19</v>
      </c>
      <c r="E31" s="27">
        <v>0.57999999999999996</v>
      </c>
      <c r="F31" s="27">
        <v>0.6</v>
      </c>
      <c r="G31" s="27">
        <v>0.57999999999999996</v>
      </c>
      <c r="H31" s="27">
        <v>0.59</v>
      </c>
      <c r="I31" s="27">
        <v>0.57999999999999996</v>
      </c>
      <c r="J31" s="27">
        <v>0.56999999999999995</v>
      </c>
      <c r="K31" s="27">
        <v>1</v>
      </c>
      <c r="L31" s="27">
        <f t="shared" si="0"/>
        <v>0</v>
      </c>
      <c r="M31" s="27">
        <f t="shared" si="1"/>
        <v>0</v>
      </c>
      <c r="N31" s="27">
        <f t="shared" si="2"/>
        <v>0</v>
      </c>
      <c r="O31" s="27">
        <f t="shared" si="3"/>
        <v>0</v>
      </c>
      <c r="P31" s="27">
        <f t="shared" si="4"/>
        <v>0</v>
      </c>
      <c r="Q31" s="27">
        <f t="shared" si="5"/>
        <v>0</v>
      </c>
      <c r="R31" s="37"/>
      <c r="S31" s="37"/>
      <c r="T31" s="37"/>
      <c r="U31" s="37"/>
      <c r="V31" s="37"/>
      <c r="W31" s="37"/>
    </row>
    <row r="32" spans="1:23">
      <c r="A32" s="26" t="s">
        <v>213</v>
      </c>
      <c r="B32" s="26">
        <v>2</v>
      </c>
      <c r="C32" s="26">
        <v>25</v>
      </c>
      <c r="D32" s="35">
        <v>19</v>
      </c>
      <c r="E32" s="27">
        <v>0.56000000000000005</v>
      </c>
      <c r="F32" s="27">
        <v>0.61</v>
      </c>
      <c r="G32" s="27">
        <v>0.59</v>
      </c>
      <c r="H32" s="27">
        <v>0.56000000000000005</v>
      </c>
      <c r="I32" s="27">
        <v>0.56999999999999995</v>
      </c>
      <c r="J32" s="27">
        <v>0.56999999999999995</v>
      </c>
      <c r="K32" s="27">
        <v>1</v>
      </c>
      <c r="L32" s="27">
        <f t="shared" si="0"/>
        <v>0</v>
      </c>
      <c r="M32" s="27">
        <f t="shared" si="1"/>
        <v>0</v>
      </c>
      <c r="N32" s="27">
        <f t="shared" si="2"/>
        <v>0</v>
      </c>
      <c r="O32" s="27">
        <f t="shared" si="3"/>
        <v>0</v>
      </c>
      <c r="P32" s="27">
        <f t="shared" si="4"/>
        <v>0</v>
      </c>
      <c r="Q32" s="27">
        <f t="shared" si="5"/>
        <v>0</v>
      </c>
      <c r="R32" s="37"/>
      <c r="S32" s="37"/>
      <c r="T32" s="37"/>
      <c r="U32" s="37"/>
      <c r="V32" s="37"/>
      <c r="W32" s="37"/>
    </row>
    <row r="33" spans="1:23">
      <c r="A33" s="26" t="s">
        <v>214</v>
      </c>
      <c r="B33" s="26">
        <v>2</v>
      </c>
      <c r="C33" s="26">
        <v>26</v>
      </c>
      <c r="D33" s="35">
        <v>13</v>
      </c>
      <c r="E33" s="27">
        <v>0.56999999999999995</v>
      </c>
      <c r="F33" s="27">
        <v>0.59</v>
      </c>
      <c r="G33" s="27">
        <v>0.56000000000000005</v>
      </c>
      <c r="H33" s="27">
        <v>0.56000000000000005</v>
      </c>
      <c r="I33" s="27">
        <v>0.57999999999999996</v>
      </c>
      <c r="J33" s="27">
        <v>0.57999999999999996</v>
      </c>
      <c r="K33" s="27">
        <v>1</v>
      </c>
      <c r="L33" s="27">
        <f t="shared" si="0"/>
        <v>0</v>
      </c>
      <c r="M33" s="27">
        <f t="shared" si="1"/>
        <v>0</v>
      </c>
      <c r="N33" s="27">
        <f t="shared" si="2"/>
        <v>0</v>
      </c>
      <c r="O33" s="27">
        <f t="shared" si="3"/>
        <v>0</v>
      </c>
      <c r="P33" s="27">
        <f t="shared" si="4"/>
        <v>0</v>
      </c>
      <c r="Q33" s="27">
        <f t="shared" si="5"/>
        <v>0</v>
      </c>
      <c r="R33" s="37"/>
      <c r="S33" s="37"/>
      <c r="T33" s="37"/>
      <c r="U33" s="37"/>
      <c r="V33" s="37"/>
      <c r="W33" s="37"/>
    </row>
    <row r="34" spans="1:23">
      <c r="A34" s="26" t="s">
        <v>210</v>
      </c>
      <c r="B34" s="26">
        <v>2</v>
      </c>
      <c r="C34" s="26">
        <v>27</v>
      </c>
      <c r="D34" s="35">
        <v>21</v>
      </c>
      <c r="E34" s="27">
        <v>0.56000000000000005</v>
      </c>
      <c r="F34" s="27">
        <v>0.63</v>
      </c>
      <c r="G34" s="27">
        <v>0.57999999999999996</v>
      </c>
      <c r="H34" s="27">
        <v>0.56999999999999995</v>
      </c>
      <c r="I34" s="27">
        <v>0.56999999999999995</v>
      </c>
      <c r="J34" s="27">
        <v>0.55000000000000004</v>
      </c>
      <c r="K34" s="27">
        <v>1</v>
      </c>
      <c r="L34" s="27">
        <f t="shared" si="0"/>
        <v>0</v>
      </c>
      <c r="M34" s="27">
        <f t="shared" si="1"/>
        <v>0</v>
      </c>
      <c r="N34" s="27">
        <f t="shared" si="2"/>
        <v>0</v>
      </c>
      <c r="O34" s="27">
        <f t="shared" si="3"/>
        <v>0</v>
      </c>
      <c r="P34" s="27">
        <f t="shared" si="4"/>
        <v>0</v>
      </c>
      <c r="Q34" s="27">
        <f t="shared" si="5"/>
        <v>0</v>
      </c>
      <c r="R34" s="37"/>
      <c r="S34" s="37"/>
      <c r="T34" s="37"/>
      <c r="U34" s="37"/>
      <c r="V34" s="37"/>
      <c r="W34" s="37"/>
    </row>
    <row r="35" spans="1:23">
      <c r="A35" s="26" t="s">
        <v>219</v>
      </c>
      <c r="B35" s="26">
        <v>2</v>
      </c>
      <c r="C35" s="26">
        <v>28</v>
      </c>
      <c r="D35" s="35">
        <v>11</v>
      </c>
      <c r="E35" s="27">
        <v>0.56999999999999995</v>
      </c>
      <c r="F35" s="27">
        <v>0.59</v>
      </c>
      <c r="G35" s="27">
        <v>0.55000000000000004</v>
      </c>
      <c r="H35" s="27">
        <v>0.56999999999999995</v>
      </c>
      <c r="I35" s="27">
        <v>0.56000000000000005</v>
      </c>
      <c r="J35" s="27">
        <v>0.55000000000000004</v>
      </c>
      <c r="K35" s="27">
        <v>1</v>
      </c>
      <c r="L35" s="27">
        <f t="shared" si="0"/>
        <v>0</v>
      </c>
      <c r="M35" s="27">
        <f t="shared" si="1"/>
        <v>0</v>
      </c>
      <c r="N35" s="27">
        <f t="shared" si="2"/>
        <v>0</v>
      </c>
      <c r="O35" s="27">
        <f t="shared" si="3"/>
        <v>0</v>
      </c>
      <c r="P35" s="27">
        <f t="shared" si="4"/>
        <v>0</v>
      </c>
      <c r="Q35" s="27">
        <f t="shared" si="5"/>
        <v>0</v>
      </c>
      <c r="R35" s="37"/>
      <c r="S35" s="37"/>
      <c r="T35" s="37"/>
      <c r="U35" s="37"/>
      <c r="V35" s="37"/>
      <c r="W35" s="37"/>
    </row>
    <row r="36" spans="1:23">
      <c r="A36" s="26" t="s">
        <v>218</v>
      </c>
      <c r="B36" s="26">
        <v>2</v>
      </c>
      <c r="C36" s="26">
        <v>29</v>
      </c>
      <c r="D36" s="35">
        <v>13</v>
      </c>
      <c r="E36" s="27">
        <v>0.56999999999999995</v>
      </c>
      <c r="F36" s="27">
        <v>0.6</v>
      </c>
      <c r="G36" s="27">
        <v>0.56000000000000005</v>
      </c>
      <c r="H36" s="27">
        <v>0.56999999999999995</v>
      </c>
      <c r="I36" s="27">
        <v>0.57999999999999996</v>
      </c>
      <c r="J36" s="27">
        <v>0.56000000000000005</v>
      </c>
      <c r="K36" s="27">
        <v>1</v>
      </c>
      <c r="L36" s="27">
        <f t="shared" si="0"/>
        <v>0</v>
      </c>
      <c r="M36" s="27">
        <f t="shared" si="1"/>
        <v>0</v>
      </c>
      <c r="N36" s="27">
        <f t="shared" si="2"/>
        <v>0</v>
      </c>
      <c r="O36" s="27">
        <f t="shared" si="3"/>
        <v>0</v>
      </c>
      <c r="P36" s="27">
        <f t="shared" si="4"/>
        <v>0</v>
      </c>
      <c r="Q36" s="27">
        <f t="shared" si="5"/>
        <v>0</v>
      </c>
      <c r="R36" s="37"/>
      <c r="S36" s="37"/>
      <c r="T36" s="37"/>
      <c r="U36" s="37"/>
      <c r="V36" s="37"/>
      <c r="W36" s="37"/>
    </row>
    <row r="37" spans="1:23">
      <c r="A37" s="26" t="s">
        <v>212</v>
      </c>
      <c r="B37" s="26">
        <v>2</v>
      </c>
      <c r="C37" s="26">
        <v>30</v>
      </c>
      <c r="D37" s="35">
        <v>19</v>
      </c>
      <c r="E37" s="27">
        <v>0.56999999999999995</v>
      </c>
      <c r="F37" s="27">
        <v>0.61</v>
      </c>
      <c r="G37" s="27">
        <v>0.56000000000000005</v>
      </c>
      <c r="H37" s="27">
        <v>0.56000000000000005</v>
      </c>
      <c r="I37" s="27">
        <v>0.54</v>
      </c>
      <c r="J37" s="27">
        <v>0.57999999999999996</v>
      </c>
      <c r="K37" s="27">
        <v>1</v>
      </c>
      <c r="L37" s="27">
        <f t="shared" si="0"/>
        <v>0</v>
      </c>
      <c r="M37" s="27">
        <f t="shared" si="1"/>
        <v>0</v>
      </c>
      <c r="N37" s="27">
        <f t="shared" si="2"/>
        <v>0</v>
      </c>
      <c r="O37" s="27">
        <f t="shared" si="3"/>
        <v>0</v>
      </c>
      <c r="P37" s="27">
        <f t="shared" si="4"/>
        <v>0</v>
      </c>
      <c r="Q37" s="27">
        <f t="shared" si="5"/>
        <v>0</v>
      </c>
    </row>
    <row r="38" spans="1:23">
      <c r="A38" s="26" t="s">
        <v>216</v>
      </c>
      <c r="B38" s="26">
        <v>2</v>
      </c>
      <c r="C38" s="26">
        <v>31</v>
      </c>
      <c r="D38" s="35">
        <v>13</v>
      </c>
      <c r="E38" s="27">
        <v>0.54</v>
      </c>
      <c r="F38" s="27">
        <v>0.56999999999999995</v>
      </c>
      <c r="G38" s="27">
        <v>0.56000000000000005</v>
      </c>
      <c r="H38" s="27">
        <v>0.56999999999999995</v>
      </c>
      <c r="I38" s="27">
        <v>0.59</v>
      </c>
      <c r="J38" s="27">
        <v>0.56000000000000005</v>
      </c>
      <c r="K38" s="27">
        <v>1</v>
      </c>
      <c r="L38" s="27">
        <f t="shared" si="0"/>
        <v>0</v>
      </c>
      <c r="M38" s="27">
        <f t="shared" si="1"/>
        <v>0</v>
      </c>
      <c r="N38" s="27">
        <f t="shared" si="2"/>
        <v>0</v>
      </c>
      <c r="O38" s="27">
        <f t="shared" si="3"/>
        <v>0</v>
      </c>
      <c r="P38" s="27">
        <f t="shared" si="4"/>
        <v>0</v>
      </c>
      <c r="Q38" s="27">
        <f t="shared" si="5"/>
        <v>0</v>
      </c>
    </row>
    <row r="39" spans="1:23">
      <c r="A39" s="26" t="s">
        <v>217</v>
      </c>
      <c r="B39" s="26">
        <v>2</v>
      </c>
      <c r="C39" s="26">
        <v>32</v>
      </c>
      <c r="D39" s="35">
        <v>20</v>
      </c>
      <c r="E39" s="27">
        <v>0.54</v>
      </c>
      <c r="F39" s="27">
        <v>0.63</v>
      </c>
      <c r="G39" s="27">
        <v>0.56999999999999995</v>
      </c>
      <c r="H39" s="27">
        <v>0.56999999999999995</v>
      </c>
      <c r="I39" s="27">
        <v>0.56999999999999995</v>
      </c>
      <c r="J39" s="27">
        <v>0.55000000000000004</v>
      </c>
      <c r="K39" s="27">
        <v>1</v>
      </c>
      <c r="L39" s="27">
        <f t="shared" si="0"/>
        <v>0</v>
      </c>
      <c r="M39" s="27">
        <f t="shared" si="1"/>
        <v>0</v>
      </c>
      <c r="N39" s="27">
        <f t="shared" si="2"/>
        <v>0</v>
      </c>
      <c r="O39" s="27">
        <f t="shared" si="3"/>
        <v>0</v>
      </c>
      <c r="P39" s="27">
        <f t="shared" si="4"/>
        <v>0</v>
      </c>
      <c r="Q39" s="27">
        <f t="shared" si="5"/>
        <v>0</v>
      </c>
      <c r="R39" s="37"/>
      <c r="S39" s="37"/>
      <c r="T39" s="37"/>
      <c r="U39" s="37"/>
      <c r="V39" s="37"/>
      <c r="W39" s="37"/>
    </row>
    <row r="40" spans="1:23">
      <c r="A40" s="27" t="s">
        <v>95</v>
      </c>
      <c r="B40" s="26">
        <v>3</v>
      </c>
      <c r="C40" s="26">
        <v>33</v>
      </c>
      <c r="D40" s="35">
        <v>22</v>
      </c>
      <c r="E40" s="27">
        <v>0.44669999999999999</v>
      </c>
      <c r="G40" s="27">
        <v>0.46479999999999999</v>
      </c>
      <c r="H40" s="27">
        <v>0.46139999999999998</v>
      </c>
      <c r="I40" s="27">
        <v>0.47689999999999999</v>
      </c>
      <c r="J40" s="27">
        <v>0.45579999999999998</v>
      </c>
      <c r="K40" s="27">
        <v>1</v>
      </c>
      <c r="L40" s="27">
        <f t="shared" ref="L40:L78" si="13">IF(E40&lt;$K$1,1,0)</f>
        <v>0</v>
      </c>
      <c r="N40" s="27">
        <f t="shared" ref="N40:N78" si="14">IF(G40&lt;$K$1,1,0)</f>
        <v>0</v>
      </c>
      <c r="O40" s="27">
        <f t="shared" ref="O40:O78" si="15">IF(H40&lt;$K$1,1,0)</f>
        <v>0</v>
      </c>
      <c r="P40" s="27">
        <f t="shared" ref="P40:P78" si="16">IF(I40&lt;$K$1,1,0)</f>
        <v>0</v>
      </c>
      <c r="Q40" s="27">
        <f t="shared" ref="Q40:Q78" si="17">IF(J40&lt;$K$1,1,0)</f>
        <v>0</v>
      </c>
      <c r="R40" s="37">
        <f t="shared" ref="R40" si="18">SUM(L28:L40)/SUM($K28:$K40)</f>
        <v>0</v>
      </c>
      <c r="S40" s="37">
        <f t="shared" ref="S40" si="19">SUM(M28:M40)/SUM($K28:$K40)</f>
        <v>0</v>
      </c>
      <c r="T40" s="37">
        <f t="shared" ref="T40" si="20">SUM(N28:N40)/SUM($K28:$K40)</f>
        <v>0</v>
      </c>
      <c r="U40" s="37">
        <f t="shared" ref="U40" si="21">SUM(O28:O40)/SUM($K28:$K40)</f>
        <v>0</v>
      </c>
      <c r="V40" s="37">
        <f t="shared" ref="V40" si="22">SUM(P28:P40)/SUM($K28:$K40)</f>
        <v>0</v>
      </c>
      <c r="W40" s="37">
        <f t="shared" ref="W40" si="23">SUM(Q28:Q40)/SUM($K28:$K40)</f>
        <v>7.6923076923076927E-2</v>
      </c>
    </row>
    <row r="41" spans="1:23">
      <c r="A41" s="27" t="s">
        <v>96</v>
      </c>
      <c r="B41" s="26">
        <v>3</v>
      </c>
      <c r="C41" s="26">
        <v>34</v>
      </c>
      <c r="D41" s="35">
        <v>19</v>
      </c>
      <c r="E41" s="27">
        <v>0.44240000000000002</v>
      </c>
      <c r="G41" s="27">
        <v>0.4355</v>
      </c>
      <c r="H41" s="27">
        <v>0.44969999999999999</v>
      </c>
      <c r="I41" s="27">
        <v>0.47739999999999999</v>
      </c>
      <c r="J41" s="27">
        <v>0.35399999999999998</v>
      </c>
      <c r="K41" s="27">
        <v>1</v>
      </c>
      <c r="L41" s="27">
        <f t="shared" si="13"/>
        <v>0</v>
      </c>
      <c r="N41" s="27">
        <f t="shared" si="14"/>
        <v>0</v>
      </c>
      <c r="O41" s="27">
        <f t="shared" si="15"/>
        <v>0</v>
      </c>
      <c r="P41" s="27">
        <f t="shared" si="16"/>
        <v>0</v>
      </c>
      <c r="Q41" s="27">
        <f t="shared" si="17"/>
        <v>1</v>
      </c>
      <c r="R41" s="37"/>
      <c r="S41" s="37"/>
      <c r="T41" s="37"/>
      <c r="U41" s="37"/>
      <c r="V41" s="37"/>
      <c r="W41" s="37"/>
    </row>
    <row r="42" spans="1:23">
      <c r="A42" s="27" t="s">
        <v>97</v>
      </c>
      <c r="B42" s="26">
        <v>3</v>
      </c>
      <c r="C42" s="26">
        <v>35</v>
      </c>
      <c r="D42" s="35">
        <v>29</v>
      </c>
      <c r="E42" s="27">
        <v>0.37430000000000002</v>
      </c>
      <c r="G42" s="27">
        <v>0.37790000000000001</v>
      </c>
      <c r="H42" s="27">
        <v>0.37219999999999998</v>
      </c>
      <c r="I42" s="27">
        <v>0.36849999999999999</v>
      </c>
      <c r="J42" s="27">
        <v>0.34970000000000001</v>
      </c>
      <c r="K42" s="27">
        <v>1</v>
      </c>
      <c r="L42" s="27">
        <f t="shared" si="13"/>
        <v>1</v>
      </c>
      <c r="N42" s="27">
        <f t="shared" si="14"/>
        <v>1</v>
      </c>
      <c r="O42" s="27">
        <f t="shared" si="15"/>
        <v>1</v>
      </c>
      <c r="P42" s="27">
        <f t="shared" si="16"/>
        <v>1</v>
      </c>
      <c r="Q42" s="27">
        <f t="shared" si="17"/>
        <v>1</v>
      </c>
      <c r="R42" s="37"/>
      <c r="S42" s="37"/>
      <c r="T42" s="37"/>
      <c r="U42" s="37"/>
      <c r="V42" s="37"/>
      <c r="W42" s="37"/>
    </row>
    <row r="43" spans="1:23">
      <c r="A43" s="27" t="s">
        <v>98</v>
      </c>
      <c r="B43" s="26">
        <v>3</v>
      </c>
      <c r="C43" s="26">
        <v>36</v>
      </c>
      <c r="D43" s="35">
        <v>18</v>
      </c>
      <c r="E43" s="27">
        <v>0.4536</v>
      </c>
      <c r="G43" s="27">
        <v>0.45989999999999998</v>
      </c>
      <c r="H43" s="27">
        <v>0.45369999999999999</v>
      </c>
      <c r="I43" s="27">
        <v>0.48599999999999999</v>
      </c>
      <c r="J43" s="27">
        <v>0.41260000000000002</v>
      </c>
      <c r="K43" s="27">
        <v>1</v>
      </c>
      <c r="L43" s="27">
        <f t="shared" si="13"/>
        <v>0</v>
      </c>
      <c r="N43" s="27">
        <f t="shared" si="14"/>
        <v>0</v>
      </c>
      <c r="O43" s="27">
        <f t="shared" si="15"/>
        <v>0</v>
      </c>
      <c r="P43" s="27">
        <f t="shared" si="16"/>
        <v>0</v>
      </c>
      <c r="Q43" s="27">
        <f t="shared" si="17"/>
        <v>0</v>
      </c>
      <c r="R43" s="37"/>
      <c r="S43" s="37"/>
      <c r="T43" s="37"/>
      <c r="U43" s="37"/>
      <c r="V43" s="37"/>
      <c r="W43" s="37"/>
    </row>
    <row r="44" spans="1:23">
      <c r="A44" s="27" t="s">
        <v>99</v>
      </c>
      <c r="B44" s="26">
        <v>3</v>
      </c>
      <c r="C44" s="26">
        <v>37</v>
      </c>
      <c r="D44" s="35">
        <v>28</v>
      </c>
      <c r="E44" s="27">
        <v>0.4047</v>
      </c>
      <c r="G44" s="27">
        <v>0.36499999999999999</v>
      </c>
      <c r="H44" s="27">
        <v>0.36049999999999999</v>
      </c>
      <c r="I44" s="27">
        <v>0.3538</v>
      </c>
      <c r="J44" s="27">
        <v>0.3448</v>
      </c>
      <c r="K44" s="27">
        <v>1</v>
      </c>
      <c r="L44" s="27">
        <f t="shared" si="13"/>
        <v>0</v>
      </c>
      <c r="N44" s="27">
        <f t="shared" si="14"/>
        <v>1</v>
      </c>
      <c r="O44" s="27">
        <f t="shared" si="15"/>
        <v>1</v>
      </c>
      <c r="P44" s="27">
        <f t="shared" si="16"/>
        <v>1</v>
      </c>
      <c r="Q44" s="27">
        <f t="shared" si="17"/>
        <v>1</v>
      </c>
      <c r="R44" s="37"/>
      <c r="S44" s="37"/>
      <c r="T44" s="37"/>
      <c r="U44" s="37"/>
      <c r="V44" s="37"/>
      <c r="W44" s="37"/>
    </row>
    <row r="45" spans="1:23">
      <c r="A45" s="27" t="s">
        <v>100</v>
      </c>
      <c r="B45" s="26">
        <v>3</v>
      </c>
      <c r="C45" s="26">
        <v>38</v>
      </c>
      <c r="D45" s="35">
        <v>11</v>
      </c>
      <c r="E45" s="27">
        <v>0.44590000000000002</v>
      </c>
      <c r="G45" s="27">
        <v>0.46829999999999999</v>
      </c>
      <c r="H45" s="27">
        <v>0.47520000000000001</v>
      </c>
      <c r="I45" s="27">
        <v>0.47889999999999999</v>
      </c>
      <c r="J45" s="27">
        <v>0.47599999999999998</v>
      </c>
      <c r="K45" s="27">
        <v>1</v>
      </c>
      <c r="L45" s="27">
        <f t="shared" si="13"/>
        <v>0</v>
      </c>
      <c r="N45" s="27">
        <f t="shared" si="14"/>
        <v>0</v>
      </c>
      <c r="O45" s="27">
        <f t="shared" si="15"/>
        <v>0</v>
      </c>
      <c r="P45" s="27">
        <f t="shared" si="16"/>
        <v>0</v>
      </c>
      <c r="Q45" s="27">
        <f t="shared" si="17"/>
        <v>0</v>
      </c>
      <c r="R45" s="37"/>
      <c r="S45" s="37"/>
      <c r="T45" s="37"/>
      <c r="U45" s="37"/>
      <c r="V45" s="37"/>
      <c r="W45" s="37"/>
    </row>
    <row r="46" spans="1:23">
      <c r="A46" s="27" t="s">
        <v>101</v>
      </c>
      <c r="B46" s="26">
        <v>3</v>
      </c>
      <c r="C46" s="26">
        <v>39</v>
      </c>
      <c r="D46" s="35">
        <v>29</v>
      </c>
      <c r="E46" s="27">
        <v>0.38179999999999997</v>
      </c>
      <c r="G46" s="27">
        <v>0.35239999999999999</v>
      </c>
      <c r="H46" s="27">
        <v>0.36070000000000002</v>
      </c>
      <c r="I46" s="27">
        <v>0.38490000000000002</v>
      </c>
      <c r="J46" s="27">
        <v>0.3281</v>
      </c>
      <c r="K46" s="27">
        <v>1</v>
      </c>
      <c r="L46" s="27">
        <f t="shared" si="13"/>
        <v>1</v>
      </c>
      <c r="N46" s="27">
        <f t="shared" si="14"/>
        <v>1</v>
      </c>
      <c r="O46" s="27">
        <f t="shared" si="15"/>
        <v>1</v>
      </c>
      <c r="P46" s="27">
        <f t="shared" si="16"/>
        <v>1</v>
      </c>
      <c r="Q46" s="27">
        <f t="shared" si="17"/>
        <v>1</v>
      </c>
      <c r="R46" s="37"/>
      <c r="S46" s="37"/>
      <c r="T46" s="37"/>
      <c r="U46" s="37"/>
      <c r="V46" s="37"/>
      <c r="W46" s="37"/>
    </row>
    <row r="47" spans="1:23">
      <c r="A47" s="27" t="s">
        <v>102</v>
      </c>
      <c r="B47" s="26">
        <v>3</v>
      </c>
      <c r="C47" s="26">
        <v>40</v>
      </c>
      <c r="D47" s="35">
        <v>16</v>
      </c>
      <c r="E47" s="27">
        <v>0.44919999999999999</v>
      </c>
      <c r="G47" s="27">
        <v>0.44929999999999998</v>
      </c>
      <c r="H47" s="27">
        <v>0.44330000000000003</v>
      </c>
      <c r="I47" s="27">
        <v>0.4425</v>
      </c>
      <c r="J47" s="27">
        <v>0.34539999999999998</v>
      </c>
      <c r="K47" s="27">
        <v>1</v>
      </c>
      <c r="L47" s="27">
        <f t="shared" si="13"/>
        <v>0</v>
      </c>
      <c r="N47" s="27">
        <f t="shared" si="14"/>
        <v>0</v>
      </c>
      <c r="O47" s="27">
        <f t="shared" si="15"/>
        <v>0</v>
      </c>
      <c r="P47" s="27">
        <f t="shared" si="16"/>
        <v>0</v>
      </c>
      <c r="Q47" s="27">
        <f t="shared" si="17"/>
        <v>1</v>
      </c>
      <c r="R47" s="37"/>
      <c r="S47" s="37"/>
      <c r="T47" s="37"/>
      <c r="U47" s="37"/>
      <c r="V47" s="37"/>
      <c r="W47" s="37"/>
    </row>
    <row r="48" spans="1:23">
      <c r="A48" s="27" t="s">
        <v>103</v>
      </c>
      <c r="B48" s="26">
        <v>3</v>
      </c>
      <c r="C48" s="26">
        <v>41</v>
      </c>
      <c r="D48" s="35">
        <v>22</v>
      </c>
      <c r="E48" s="27">
        <v>0.46010000000000001</v>
      </c>
      <c r="G48" s="27">
        <v>0.46500000000000002</v>
      </c>
      <c r="H48" s="27">
        <v>0.46250000000000002</v>
      </c>
      <c r="I48" s="27">
        <v>0.46910000000000002</v>
      </c>
      <c r="J48" s="27">
        <v>0.4597</v>
      </c>
      <c r="K48" s="27">
        <v>1</v>
      </c>
      <c r="L48" s="27">
        <f t="shared" si="13"/>
        <v>0</v>
      </c>
      <c r="N48" s="27">
        <f t="shared" si="14"/>
        <v>0</v>
      </c>
      <c r="O48" s="27">
        <f t="shared" si="15"/>
        <v>0</v>
      </c>
      <c r="P48" s="27">
        <f t="shared" si="16"/>
        <v>0</v>
      </c>
      <c r="Q48" s="27">
        <f t="shared" si="17"/>
        <v>0</v>
      </c>
      <c r="R48" s="37"/>
      <c r="S48" s="37"/>
      <c r="T48" s="37"/>
      <c r="U48" s="37"/>
      <c r="V48" s="37"/>
      <c r="W48" s="37"/>
    </row>
    <row r="49" spans="1:23">
      <c r="A49" s="27" t="s">
        <v>104</v>
      </c>
      <c r="B49" s="26">
        <v>3</v>
      </c>
      <c r="C49" s="26">
        <v>42</v>
      </c>
      <c r="D49" s="35">
        <v>29</v>
      </c>
      <c r="E49" s="27">
        <v>0.34760000000000002</v>
      </c>
      <c r="G49" s="27">
        <v>0.33789999999999998</v>
      </c>
      <c r="H49" s="27">
        <v>0.34649999999999997</v>
      </c>
      <c r="I49" s="27">
        <v>0.35449999999999998</v>
      </c>
      <c r="J49" s="27">
        <v>0.31569999999999998</v>
      </c>
      <c r="K49" s="27">
        <v>1</v>
      </c>
      <c r="L49" s="27">
        <f t="shared" si="13"/>
        <v>1</v>
      </c>
      <c r="N49" s="27">
        <f t="shared" si="14"/>
        <v>1</v>
      </c>
      <c r="O49" s="27">
        <f t="shared" si="15"/>
        <v>1</v>
      </c>
      <c r="P49" s="27">
        <f t="shared" si="16"/>
        <v>1</v>
      </c>
      <c r="Q49" s="27">
        <f t="shared" si="17"/>
        <v>1</v>
      </c>
      <c r="R49" s="37"/>
      <c r="S49" s="37"/>
      <c r="T49" s="37"/>
      <c r="U49" s="37"/>
      <c r="V49" s="37"/>
      <c r="W49" s="37"/>
    </row>
    <row r="50" spans="1:23">
      <c r="A50" s="27" t="s">
        <v>105</v>
      </c>
      <c r="B50" s="26">
        <v>3</v>
      </c>
      <c r="C50" s="26">
        <v>43</v>
      </c>
      <c r="D50" s="35">
        <v>30</v>
      </c>
      <c r="E50" s="27">
        <v>0.38790000000000002</v>
      </c>
      <c r="G50" s="27">
        <v>0.39229999999999998</v>
      </c>
      <c r="H50" s="27">
        <v>0.33660000000000001</v>
      </c>
      <c r="I50" s="27">
        <v>0.37469999999999998</v>
      </c>
      <c r="J50" s="27">
        <v>0.32729999999999998</v>
      </c>
      <c r="K50" s="27">
        <v>1</v>
      </c>
      <c r="L50" s="27">
        <f t="shared" si="13"/>
        <v>1</v>
      </c>
      <c r="N50" s="27">
        <f t="shared" si="14"/>
        <v>1</v>
      </c>
      <c r="O50" s="27">
        <f t="shared" si="15"/>
        <v>1</v>
      </c>
      <c r="P50" s="27">
        <f t="shared" si="16"/>
        <v>1</v>
      </c>
      <c r="Q50" s="27">
        <f t="shared" si="17"/>
        <v>1</v>
      </c>
    </row>
    <row r="51" spans="1:23">
      <c r="A51" s="27" t="s">
        <v>106</v>
      </c>
      <c r="B51" s="26">
        <v>3</v>
      </c>
      <c r="C51" s="26">
        <v>44</v>
      </c>
      <c r="D51" s="35">
        <v>28</v>
      </c>
      <c r="E51" s="27">
        <v>0.38159999999999999</v>
      </c>
      <c r="G51" s="27">
        <v>0.36199999999999999</v>
      </c>
      <c r="H51" s="27">
        <v>0.38250000000000001</v>
      </c>
      <c r="I51" s="27">
        <v>0.38190000000000002</v>
      </c>
      <c r="J51" s="27">
        <v>0.35099999999999998</v>
      </c>
      <c r="K51" s="27">
        <v>1</v>
      </c>
      <c r="L51" s="27">
        <f t="shared" si="13"/>
        <v>1</v>
      </c>
      <c r="N51" s="27">
        <f t="shared" si="14"/>
        <v>1</v>
      </c>
      <c r="O51" s="27">
        <f t="shared" si="15"/>
        <v>1</v>
      </c>
      <c r="P51" s="27">
        <f t="shared" si="16"/>
        <v>1</v>
      </c>
      <c r="Q51" s="27">
        <f t="shared" si="17"/>
        <v>1</v>
      </c>
    </row>
    <row r="52" spans="1:23">
      <c r="A52" s="27" t="s">
        <v>107</v>
      </c>
      <c r="B52" s="26">
        <v>3</v>
      </c>
      <c r="C52" s="26">
        <v>45</v>
      </c>
      <c r="D52" s="35">
        <v>35</v>
      </c>
      <c r="E52" s="27">
        <v>0.34429999999999999</v>
      </c>
      <c r="G52" s="27">
        <v>0.4022</v>
      </c>
      <c r="H52" s="27">
        <v>0.35820000000000002</v>
      </c>
      <c r="I52" s="27">
        <v>0.36109999999999998</v>
      </c>
      <c r="J52" s="27">
        <v>0.3145</v>
      </c>
      <c r="K52" s="27">
        <v>1</v>
      </c>
      <c r="L52" s="27">
        <f t="shared" si="13"/>
        <v>1</v>
      </c>
      <c r="N52" s="27">
        <f t="shared" si="14"/>
        <v>0</v>
      </c>
      <c r="O52" s="27">
        <f t="shared" si="15"/>
        <v>1</v>
      </c>
      <c r="P52" s="27">
        <f t="shared" si="16"/>
        <v>1</v>
      </c>
      <c r="Q52" s="27">
        <f t="shared" si="17"/>
        <v>1</v>
      </c>
      <c r="R52" s="37"/>
      <c r="S52" s="37"/>
      <c r="T52" s="37"/>
      <c r="U52" s="37"/>
      <c r="V52" s="37"/>
      <c r="W52" s="37"/>
    </row>
    <row r="53" spans="1:23">
      <c r="A53" s="27" t="s">
        <v>108</v>
      </c>
      <c r="B53" s="26">
        <v>3</v>
      </c>
      <c r="C53" s="26">
        <v>46</v>
      </c>
      <c r="D53" s="35">
        <v>34</v>
      </c>
      <c r="E53" s="27">
        <v>0.36480000000000001</v>
      </c>
      <c r="G53" s="27">
        <v>0.3427</v>
      </c>
      <c r="H53" s="27">
        <v>0.37609999999999999</v>
      </c>
      <c r="I53" s="27">
        <v>0.36520000000000002</v>
      </c>
      <c r="J53" s="27">
        <v>0.32900000000000001</v>
      </c>
      <c r="K53" s="27">
        <v>1</v>
      </c>
      <c r="L53" s="27">
        <f t="shared" si="13"/>
        <v>1</v>
      </c>
      <c r="N53" s="27">
        <f t="shared" si="14"/>
        <v>1</v>
      </c>
      <c r="O53" s="27">
        <f t="shared" si="15"/>
        <v>1</v>
      </c>
      <c r="P53" s="27">
        <f t="shared" si="16"/>
        <v>1</v>
      </c>
      <c r="Q53" s="27">
        <f t="shared" si="17"/>
        <v>1</v>
      </c>
      <c r="R53" s="37">
        <f t="shared" ref="R53" si="24">SUM(L41:L53)/SUM($K41:$K53)</f>
        <v>0.53846153846153844</v>
      </c>
      <c r="S53" s="37">
        <f t="shared" ref="S53" si="25">SUM(M41:M53)/SUM($K41:$K53)</f>
        <v>0</v>
      </c>
      <c r="T53" s="37">
        <f t="shared" ref="T53" si="26">SUM(N41:N53)/SUM($K41:$K53)</f>
        <v>0.53846153846153844</v>
      </c>
      <c r="U53" s="37">
        <f t="shared" ref="U53" si="27">SUM(O41:O53)/SUM($K41:$K53)</f>
        <v>0.61538461538461542</v>
      </c>
      <c r="V53" s="37">
        <f t="shared" ref="V53" si="28">SUM(P41:P53)/SUM($K41:$K53)</f>
        <v>0.61538461538461542</v>
      </c>
      <c r="W53" s="37">
        <f t="shared" ref="W53" si="29">SUM(Q41:Q53)/SUM($K41:$K53)</f>
        <v>0.76923076923076927</v>
      </c>
    </row>
    <row r="54" spans="1:23">
      <c r="A54" s="27" t="s">
        <v>109</v>
      </c>
      <c r="B54" s="26">
        <v>3</v>
      </c>
      <c r="C54" s="26">
        <v>47</v>
      </c>
      <c r="D54" s="35">
        <v>14</v>
      </c>
      <c r="E54" s="27">
        <v>0.44319999999999998</v>
      </c>
      <c r="G54" s="27">
        <v>0.4516</v>
      </c>
      <c r="H54" s="27">
        <v>0.44650000000000001</v>
      </c>
      <c r="I54" s="27">
        <v>0.43230000000000002</v>
      </c>
      <c r="J54" s="27">
        <v>0.40939999999999999</v>
      </c>
      <c r="K54" s="27">
        <v>1</v>
      </c>
      <c r="L54" s="27">
        <f t="shared" si="13"/>
        <v>0</v>
      </c>
      <c r="N54" s="27">
        <f t="shared" si="14"/>
        <v>0</v>
      </c>
      <c r="O54" s="27">
        <f t="shared" si="15"/>
        <v>0</v>
      </c>
      <c r="P54" s="27">
        <f t="shared" si="16"/>
        <v>0</v>
      </c>
      <c r="Q54" s="27">
        <f t="shared" si="17"/>
        <v>0</v>
      </c>
      <c r="R54" s="37"/>
      <c r="S54" s="37"/>
      <c r="T54" s="37"/>
      <c r="U54" s="37"/>
      <c r="V54" s="37"/>
      <c r="W54" s="37"/>
    </row>
    <row r="55" spans="1:23">
      <c r="A55" s="27" t="s">
        <v>110</v>
      </c>
      <c r="B55" s="26">
        <v>3</v>
      </c>
      <c r="C55" s="26">
        <v>48</v>
      </c>
      <c r="D55" s="35">
        <v>28</v>
      </c>
      <c r="E55" s="27">
        <v>0.33350000000000002</v>
      </c>
      <c r="G55" s="27">
        <v>0.35420000000000001</v>
      </c>
      <c r="H55" s="27">
        <v>0.38769999999999999</v>
      </c>
      <c r="I55" s="27">
        <v>0.34589999999999999</v>
      </c>
      <c r="J55" s="27">
        <v>0.33700000000000002</v>
      </c>
      <c r="K55" s="27">
        <v>1</v>
      </c>
      <c r="L55" s="27">
        <f t="shared" si="13"/>
        <v>1</v>
      </c>
      <c r="N55" s="27">
        <f t="shared" si="14"/>
        <v>1</v>
      </c>
      <c r="O55" s="27">
        <f t="shared" si="15"/>
        <v>1</v>
      </c>
      <c r="P55" s="27">
        <f t="shared" si="16"/>
        <v>1</v>
      </c>
      <c r="Q55" s="27">
        <f t="shared" si="17"/>
        <v>1</v>
      </c>
      <c r="R55" s="37"/>
      <c r="S55" s="37"/>
      <c r="T55" s="37"/>
      <c r="U55" s="37"/>
      <c r="V55" s="37"/>
      <c r="W55" s="37"/>
    </row>
    <row r="56" spans="1:23">
      <c r="A56" s="27" t="s">
        <v>111</v>
      </c>
      <c r="B56" s="26">
        <v>3</v>
      </c>
      <c r="C56" s="26">
        <v>49</v>
      </c>
      <c r="D56" s="35">
        <v>15</v>
      </c>
      <c r="E56" s="27">
        <v>0.45329999999999998</v>
      </c>
      <c r="G56" s="27">
        <v>0.4864</v>
      </c>
      <c r="H56" s="27">
        <v>0.4733</v>
      </c>
      <c r="I56" s="27">
        <v>0.46870000000000001</v>
      </c>
      <c r="J56" s="27">
        <v>0.43380000000000002</v>
      </c>
      <c r="K56" s="27">
        <v>1</v>
      </c>
      <c r="L56" s="27">
        <f t="shared" si="13"/>
        <v>0</v>
      </c>
      <c r="N56" s="27">
        <f t="shared" si="14"/>
        <v>0</v>
      </c>
      <c r="O56" s="27">
        <f t="shared" si="15"/>
        <v>0</v>
      </c>
      <c r="P56" s="27">
        <f t="shared" si="16"/>
        <v>0</v>
      </c>
      <c r="Q56" s="27">
        <f t="shared" si="17"/>
        <v>0</v>
      </c>
      <c r="R56" s="37"/>
      <c r="S56" s="37"/>
      <c r="T56" s="37"/>
      <c r="U56" s="37"/>
      <c r="V56" s="37"/>
      <c r="W56" s="37"/>
    </row>
    <row r="57" spans="1:23">
      <c r="A57" s="27" t="s">
        <v>112</v>
      </c>
      <c r="B57" s="26">
        <v>3</v>
      </c>
      <c r="C57" s="26">
        <v>50</v>
      </c>
      <c r="D57" s="35">
        <v>36</v>
      </c>
      <c r="E57" s="27">
        <v>0.38590000000000002</v>
      </c>
      <c r="G57" s="27">
        <v>0.32900000000000001</v>
      </c>
      <c r="H57" s="27">
        <v>0.37459999999999999</v>
      </c>
      <c r="I57" s="27">
        <v>0.3528</v>
      </c>
      <c r="J57" s="27">
        <v>0.32790000000000002</v>
      </c>
      <c r="K57" s="27">
        <v>1</v>
      </c>
      <c r="L57" s="27">
        <f t="shared" si="13"/>
        <v>1</v>
      </c>
      <c r="N57" s="27">
        <f t="shared" si="14"/>
        <v>1</v>
      </c>
      <c r="O57" s="27">
        <f t="shared" si="15"/>
        <v>1</v>
      </c>
      <c r="P57" s="27">
        <f t="shared" si="16"/>
        <v>1</v>
      </c>
      <c r="Q57" s="27">
        <f t="shared" si="17"/>
        <v>1</v>
      </c>
      <c r="R57" s="37"/>
      <c r="S57" s="37"/>
      <c r="T57" s="37"/>
      <c r="U57" s="37"/>
      <c r="V57" s="37"/>
      <c r="W57" s="37"/>
    </row>
    <row r="58" spans="1:23">
      <c r="A58" s="27" t="s">
        <v>113</v>
      </c>
      <c r="B58" s="26">
        <v>3</v>
      </c>
      <c r="C58" s="26">
        <v>51</v>
      </c>
      <c r="D58" s="35">
        <v>29</v>
      </c>
      <c r="E58" s="27">
        <v>0.32140000000000002</v>
      </c>
      <c r="G58" s="27">
        <v>0.33950000000000002</v>
      </c>
      <c r="H58" s="27">
        <v>0.38950000000000001</v>
      </c>
      <c r="I58" s="27">
        <v>0.31369999999999998</v>
      </c>
      <c r="J58" s="27">
        <v>0.32269999999999999</v>
      </c>
      <c r="K58" s="27">
        <v>1</v>
      </c>
      <c r="L58" s="27">
        <f t="shared" si="13"/>
        <v>1</v>
      </c>
      <c r="N58" s="27">
        <f t="shared" si="14"/>
        <v>1</v>
      </c>
      <c r="O58" s="27">
        <f t="shared" si="15"/>
        <v>1</v>
      </c>
      <c r="P58" s="27">
        <f t="shared" si="16"/>
        <v>1</v>
      </c>
      <c r="Q58" s="27">
        <f t="shared" si="17"/>
        <v>1</v>
      </c>
      <c r="R58" s="37"/>
      <c r="S58" s="37"/>
      <c r="T58" s="37"/>
      <c r="U58" s="37"/>
      <c r="V58" s="37"/>
      <c r="W58" s="37"/>
    </row>
    <row r="59" spans="1:23">
      <c r="A59" s="27" t="s">
        <v>114</v>
      </c>
      <c r="B59" s="26">
        <v>3</v>
      </c>
      <c r="C59" s="26">
        <v>52</v>
      </c>
      <c r="D59" s="35">
        <v>15</v>
      </c>
      <c r="E59" s="27">
        <v>0.43859999999999999</v>
      </c>
      <c r="G59" s="27">
        <v>0.44159999999999999</v>
      </c>
      <c r="H59" s="27">
        <v>0.44829999999999998</v>
      </c>
      <c r="I59" s="27">
        <v>0.43480000000000002</v>
      </c>
      <c r="J59" s="27">
        <v>0.41360000000000002</v>
      </c>
      <c r="K59" s="27">
        <v>1</v>
      </c>
      <c r="L59" s="27">
        <f t="shared" si="13"/>
        <v>0</v>
      </c>
      <c r="N59" s="27">
        <f t="shared" si="14"/>
        <v>0</v>
      </c>
      <c r="O59" s="27">
        <f t="shared" si="15"/>
        <v>0</v>
      </c>
      <c r="P59" s="27">
        <f t="shared" si="16"/>
        <v>0</v>
      </c>
      <c r="Q59" s="27">
        <f t="shared" si="17"/>
        <v>0</v>
      </c>
      <c r="R59" s="37"/>
      <c r="S59" s="37"/>
      <c r="T59" s="37"/>
      <c r="U59" s="37"/>
      <c r="V59" s="37"/>
      <c r="W59" s="37"/>
    </row>
    <row r="60" spans="1:23">
      <c r="A60" s="27" t="s">
        <v>115</v>
      </c>
      <c r="B60" s="26">
        <v>3</v>
      </c>
      <c r="C60" s="26">
        <v>53</v>
      </c>
      <c r="D60" s="35">
        <v>31</v>
      </c>
      <c r="E60" s="27">
        <v>0.36820000000000003</v>
      </c>
      <c r="G60" s="27">
        <v>0.37619999999999998</v>
      </c>
      <c r="H60" s="27">
        <v>0.37959999999999999</v>
      </c>
      <c r="I60" s="27">
        <v>0.35830000000000001</v>
      </c>
      <c r="J60" s="27">
        <v>0.34439999999999998</v>
      </c>
      <c r="K60" s="27">
        <v>1</v>
      </c>
      <c r="L60" s="27">
        <f t="shared" si="13"/>
        <v>1</v>
      </c>
      <c r="N60" s="27">
        <f t="shared" si="14"/>
        <v>1</v>
      </c>
      <c r="O60" s="27">
        <f t="shared" si="15"/>
        <v>1</v>
      </c>
      <c r="P60" s="27">
        <f t="shared" si="16"/>
        <v>1</v>
      </c>
      <c r="Q60" s="27">
        <f t="shared" si="17"/>
        <v>1</v>
      </c>
      <c r="R60" s="37"/>
      <c r="S60" s="37"/>
      <c r="T60" s="37"/>
      <c r="U60" s="37"/>
      <c r="V60" s="37"/>
      <c r="W60" s="37"/>
    </row>
    <row r="61" spans="1:23">
      <c r="A61" s="27" t="s">
        <v>116</v>
      </c>
      <c r="B61" s="26">
        <v>3</v>
      </c>
      <c r="C61" s="26">
        <v>54</v>
      </c>
      <c r="D61" s="35">
        <v>35</v>
      </c>
      <c r="E61" s="27">
        <v>0.35659999999999997</v>
      </c>
      <c r="G61" s="27">
        <v>0.35780000000000001</v>
      </c>
      <c r="H61" s="27">
        <v>0.34810000000000002</v>
      </c>
      <c r="I61" s="27">
        <v>0.37559999999999999</v>
      </c>
      <c r="J61" s="27">
        <v>0.36330000000000001</v>
      </c>
      <c r="K61" s="27">
        <v>1</v>
      </c>
      <c r="L61" s="27">
        <f t="shared" si="13"/>
        <v>1</v>
      </c>
      <c r="N61" s="27">
        <f t="shared" si="14"/>
        <v>1</v>
      </c>
      <c r="O61" s="27">
        <f t="shared" si="15"/>
        <v>1</v>
      </c>
      <c r="P61" s="27">
        <f t="shared" si="16"/>
        <v>1</v>
      </c>
      <c r="Q61" s="27">
        <f t="shared" si="17"/>
        <v>1</v>
      </c>
      <c r="R61" s="37"/>
      <c r="S61" s="37"/>
      <c r="T61" s="37"/>
      <c r="U61" s="37"/>
      <c r="V61" s="37"/>
      <c r="W61" s="37"/>
    </row>
    <row r="62" spans="1:23">
      <c r="A62" s="27" t="s">
        <v>117</v>
      </c>
      <c r="B62" s="26">
        <v>3</v>
      </c>
      <c r="C62" s="26">
        <v>55</v>
      </c>
      <c r="D62" s="35">
        <v>22</v>
      </c>
      <c r="E62" s="27">
        <v>0.47149999999999997</v>
      </c>
      <c r="G62" s="27">
        <v>0.49170000000000003</v>
      </c>
      <c r="H62" s="27">
        <v>0.4733</v>
      </c>
      <c r="I62" s="27">
        <v>0.47160000000000002</v>
      </c>
      <c r="J62" s="27">
        <v>0.45800000000000002</v>
      </c>
      <c r="K62" s="27">
        <v>1</v>
      </c>
      <c r="L62" s="27">
        <f t="shared" si="13"/>
        <v>0</v>
      </c>
      <c r="N62" s="27">
        <f t="shared" si="14"/>
        <v>0</v>
      </c>
      <c r="O62" s="27">
        <f t="shared" si="15"/>
        <v>0</v>
      </c>
      <c r="P62" s="27">
        <f t="shared" si="16"/>
        <v>0</v>
      </c>
      <c r="Q62" s="27">
        <f t="shared" si="17"/>
        <v>0</v>
      </c>
      <c r="R62" s="37"/>
      <c r="S62" s="37"/>
      <c r="T62" s="37"/>
      <c r="U62" s="37"/>
      <c r="V62" s="37"/>
      <c r="W62" s="37"/>
    </row>
    <row r="63" spans="1:23">
      <c r="A63" s="27" t="s">
        <v>118</v>
      </c>
      <c r="B63" s="26">
        <v>3</v>
      </c>
      <c r="C63" s="26">
        <v>56</v>
      </c>
      <c r="D63" s="35">
        <v>19</v>
      </c>
      <c r="E63" s="27">
        <v>0.46899999999999997</v>
      </c>
      <c r="G63" s="27">
        <v>0.45800000000000002</v>
      </c>
      <c r="H63" s="27">
        <v>0.46800000000000003</v>
      </c>
      <c r="I63" s="27">
        <v>0.48230000000000001</v>
      </c>
      <c r="J63" s="27">
        <v>0.3599</v>
      </c>
      <c r="K63" s="27">
        <v>1</v>
      </c>
      <c r="L63" s="27">
        <f t="shared" si="13"/>
        <v>0</v>
      </c>
      <c r="N63" s="27">
        <f t="shared" si="14"/>
        <v>0</v>
      </c>
      <c r="O63" s="27">
        <f t="shared" si="15"/>
        <v>0</v>
      </c>
      <c r="P63" s="27">
        <f t="shared" si="16"/>
        <v>0</v>
      </c>
      <c r="Q63" s="27">
        <f t="shared" si="17"/>
        <v>1</v>
      </c>
    </row>
    <row r="64" spans="1:23">
      <c r="A64" s="27" t="s">
        <v>119</v>
      </c>
      <c r="B64" s="26">
        <v>3</v>
      </c>
      <c r="C64" s="26">
        <v>57</v>
      </c>
      <c r="D64" s="35">
        <v>15</v>
      </c>
      <c r="E64" s="27">
        <v>0.45739999999999997</v>
      </c>
      <c r="G64" s="27">
        <v>0.47110000000000002</v>
      </c>
      <c r="H64" s="27">
        <v>0.44390000000000002</v>
      </c>
      <c r="I64" s="27">
        <v>0.46089999999999998</v>
      </c>
      <c r="J64" s="27">
        <v>0.37080000000000002</v>
      </c>
      <c r="K64" s="27">
        <v>1</v>
      </c>
      <c r="L64" s="27">
        <f t="shared" si="13"/>
        <v>0</v>
      </c>
      <c r="N64" s="27">
        <f t="shared" si="14"/>
        <v>0</v>
      </c>
      <c r="O64" s="27">
        <f t="shared" si="15"/>
        <v>0</v>
      </c>
      <c r="P64" s="27">
        <f t="shared" si="16"/>
        <v>0</v>
      </c>
      <c r="Q64" s="27">
        <f t="shared" si="17"/>
        <v>1</v>
      </c>
    </row>
    <row r="65" spans="1:23">
      <c r="A65" s="27" t="s">
        <v>120</v>
      </c>
      <c r="B65" s="26">
        <v>3</v>
      </c>
      <c r="C65" s="26">
        <v>58</v>
      </c>
      <c r="D65" s="35">
        <v>32</v>
      </c>
      <c r="E65" s="27">
        <v>0.40079999999999999</v>
      </c>
      <c r="G65" s="27">
        <v>0.37269999999999998</v>
      </c>
      <c r="H65" s="27">
        <v>0.38690000000000002</v>
      </c>
      <c r="I65" s="27">
        <v>0.35620000000000002</v>
      </c>
      <c r="J65" s="27">
        <v>0.32750000000000001</v>
      </c>
      <c r="K65" s="27">
        <v>1</v>
      </c>
      <c r="L65" s="27">
        <f t="shared" si="13"/>
        <v>0</v>
      </c>
      <c r="N65" s="27">
        <f t="shared" si="14"/>
        <v>1</v>
      </c>
      <c r="O65" s="27">
        <f t="shared" si="15"/>
        <v>1</v>
      </c>
      <c r="P65" s="27">
        <f t="shared" si="16"/>
        <v>1</v>
      </c>
      <c r="Q65" s="27">
        <f t="shared" si="17"/>
        <v>1</v>
      </c>
      <c r="R65" s="37"/>
      <c r="S65" s="37"/>
      <c r="T65" s="37"/>
      <c r="U65" s="37"/>
      <c r="V65" s="37"/>
      <c r="W65" s="37"/>
    </row>
    <row r="66" spans="1:23">
      <c r="A66" s="27" t="s">
        <v>121</v>
      </c>
      <c r="B66" s="26">
        <v>3</v>
      </c>
      <c r="C66" s="26">
        <v>59</v>
      </c>
      <c r="D66" s="35">
        <v>14</v>
      </c>
      <c r="E66" s="27">
        <v>0.41720000000000002</v>
      </c>
      <c r="G66" s="27">
        <v>0.41720000000000002</v>
      </c>
      <c r="H66" s="27">
        <v>0.4456</v>
      </c>
      <c r="I66" s="27">
        <v>0.48559999999999998</v>
      </c>
      <c r="J66" s="27">
        <v>0.38350000000000001</v>
      </c>
      <c r="K66" s="27">
        <v>1</v>
      </c>
      <c r="L66" s="27">
        <f t="shared" si="13"/>
        <v>0</v>
      </c>
      <c r="N66" s="27">
        <f t="shared" si="14"/>
        <v>0</v>
      </c>
      <c r="O66" s="27">
        <f t="shared" si="15"/>
        <v>0</v>
      </c>
      <c r="P66" s="27">
        <f t="shared" si="16"/>
        <v>0</v>
      </c>
      <c r="Q66" s="27">
        <f t="shared" si="17"/>
        <v>1</v>
      </c>
      <c r="R66" s="37">
        <f t="shared" ref="R66" si="30">SUM(L54:L66)/SUM($K54:$K66)</f>
        <v>0.38461538461538464</v>
      </c>
      <c r="S66" s="37">
        <f t="shared" ref="S66" si="31">SUM(M54:M66)/SUM($K54:$K66)</f>
        <v>0</v>
      </c>
      <c r="T66" s="37">
        <f t="shared" ref="T66" si="32">SUM(N54:N66)/SUM($K54:$K66)</f>
        <v>0.46153846153846156</v>
      </c>
      <c r="U66" s="37">
        <f t="shared" ref="U66" si="33">SUM(O54:O66)/SUM($K54:$K66)</f>
        <v>0.46153846153846156</v>
      </c>
      <c r="V66" s="37">
        <f t="shared" ref="V66" si="34">SUM(P54:P66)/SUM($K54:$K66)</f>
        <v>0.46153846153846156</v>
      </c>
      <c r="W66" s="37">
        <f t="shared" ref="W66" si="35">SUM(Q54:Q66)/SUM($K54:$K66)</f>
        <v>0.69230769230769229</v>
      </c>
    </row>
    <row r="67" spans="1:23">
      <c r="A67" s="27" t="s">
        <v>122</v>
      </c>
      <c r="B67" s="26">
        <v>3</v>
      </c>
      <c r="C67" s="26">
        <v>60</v>
      </c>
      <c r="D67" s="35">
        <v>22</v>
      </c>
      <c r="E67" s="27">
        <v>0.434</v>
      </c>
      <c r="G67" s="27">
        <v>0.43830000000000002</v>
      </c>
      <c r="H67" s="27">
        <v>0.47389999999999999</v>
      </c>
      <c r="I67" s="27">
        <v>0.45329999999999998</v>
      </c>
      <c r="J67" s="27">
        <v>0.41410000000000002</v>
      </c>
      <c r="K67" s="27">
        <v>1</v>
      </c>
      <c r="L67" s="27">
        <f t="shared" si="13"/>
        <v>0</v>
      </c>
      <c r="N67" s="27">
        <f t="shared" si="14"/>
        <v>0</v>
      </c>
      <c r="O67" s="27">
        <f t="shared" si="15"/>
        <v>0</v>
      </c>
      <c r="P67" s="27">
        <f t="shared" si="16"/>
        <v>0</v>
      </c>
      <c r="Q67" s="27">
        <f t="shared" si="17"/>
        <v>0</v>
      </c>
      <c r="R67" s="37"/>
      <c r="S67" s="37"/>
      <c r="T67" s="37"/>
      <c r="U67" s="37"/>
      <c r="V67" s="37"/>
      <c r="W67" s="37"/>
    </row>
    <row r="68" spans="1:23">
      <c r="A68" s="27" t="s">
        <v>123</v>
      </c>
      <c r="B68" s="26">
        <v>3</v>
      </c>
      <c r="C68" s="26">
        <v>61</v>
      </c>
      <c r="D68" s="35">
        <v>16</v>
      </c>
      <c r="E68" s="27">
        <v>0.45250000000000001</v>
      </c>
      <c r="G68" s="27">
        <v>0.43980000000000002</v>
      </c>
      <c r="H68" s="27">
        <v>0.44550000000000001</v>
      </c>
      <c r="I68" s="27">
        <v>0.46700000000000003</v>
      </c>
      <c r="J68" s="27">
        <v>0.38890000000000002</v>
      </c>
      <c r="K68" s="27">
        <v>1</v>
      </c>
      <c r="L68" s="27">
        <f t="shared" si="13"/>
        <v>0</v>
      </c>
      <c r="N68" s="27">
        <f t="shared" si="14"/>
        <v>0</v>
      </c>
      <c r="O68" s="27">
        <f t="shared" si="15"/>
        <v>0</v>
      </c>
      <c r="P68" s="27">
        <f t="shared" si="16"/>
        <v>0</v>
      </c>
      <c r="Q68" s="27">
        <f t="shared" si="17"/>
        <v>1</v>
      </c>
      <c r="R68" s="37"/>
      <c r="S68" s="37"/>
      <c r="T68" s="37"/>
      <c r="U68" s="37"/>
      <c r="V68" s="37"/>
      <c r="W68" s="37"/>
    </row>
    <row r="69" spans="1:23">
      <c r="A69" s="27" t="s">
        <v>124</v>
      </c>
      <c r="B69" s="26">
        <v>3</v>
      </c>
      <c r="C69" s="26">
        <v>62</v>
      </c>
      <c r="D69" s="35">
        <v>31</v>
      </c>
      <c r="E69" s="27">
        <v>0.35620000000000002</v>
      </c>
      <c r="G69" s="27">
        <v>0.37369999999999998</v>
      </c>
      <c r="H69" s="27">
        <v>0.39429999999999998</v>
      </c>
      <c r="I69" s="27">
        <v>0.3543</v>
      </c>
      <c r="J69" s="27">
        <v>0.33189999999999997</v>
      </c>
      <c r="K69" s="27">
        <v>1</v>
      </c>
      <c r="L69" s="27">
        <f t="shared" si="13"/>
        <v>1</v>
      </c>
      <c r="N69" s="27">
        <f t="shared" si="14"/>
        <v>1</v>
      </c>
      <c r="O69" s="27">
        <f t="shared" si="15"/>
        <v>1</v>
      </c>
      <c r="P69" s="27">
        <f t="shared" si="16"/>
        <v>1</v>
      </c>
      <c r="Q69" s="27">
        <f t="shared" si="17"/>
        <v>1</v>
      </c>
      <c r="R69" s="37"/>
      <c r="S69" s="37"/>
      <c r="T69" s="37"/>
      <c r="U69" s="37"/>
      <c r="V69" s="37"/>
      <c r="W69" s="37"/>
    </row>
    <row r="70" spans="1:23">
      <c r="A70" s="27" t="s">
        <v>125</v>
      </c>
      <c r="B70" s="26">
        <v>3</v>
      </c>
      <c r="C70" s="26">
        <v>63</v>
      </c>
      <c r="D70" s="35">
        <v>15</v>
      </c>
      <c r="E70" s="27">
        <v>0.42220000000000002</v>
      </c>
      <c r="G70" s="27">
        <v>0.4985</v>
      </c>
      <c r="H70" s="27">
        <v>0.44419999999999998</v>
      </c>
      <c r="I70" s="27">
        <v>0.45810000000000001</v>
      </c>
      <c r="J70" s="27">
        <v>0.39779999999999999</v>
      </c>
      <c r="K70" s="27">
        <v>1</v>
      </c>
      <c r="L70" s="27">
        <f t="shared" si="13"/>
        <v>0</v>
      </c>
      <c r="N70" s="27">
        <f t="shared" si="14"/>
        <v>0</v>
      </c>
      <c r="O70" s="27">
        <f t="shared" si="15"/>
        <v>0</v>
      </c>
      <c r="P70" s="27">
        <f t="shared" si="16"/>
        <v>0</v>
      </c>
      <c r="Q70" s="27">
        <f t="shared" si="17"/>
        <v>1</v>
      </c>
      <c r="R70" s="37"/>
      <c r="S70" s="37"/>
      <c r="T70" s="37"/>
      <c r="U70" s="37"/>
      <c r="V70" s="37"/>
      <c r="W70" s="37"/>
    </row>
    <row r="71" spans="1:23">
      <c r="A71" s="27" t="s">
        <v>126</v>
      </c>
      <c r="B71" s="26">
        <v>3</v>
      </c>
      <c r="C71" s="26">
        <v>64</v>
      </c>
      <c r="D71" s="35">
        <v>31</v>
      </c>
      <c r="E71" s="27">
        <v>0.33950000000000002</v>
      </c>
      <c r="G71" s="27">
        <v>0.34089999999999998</v>
      </c>
      <c r="H71" s="27">
        <v>0.36709999999999998</v>
      </c>
      <c r="I71" s="27">
        <v>0.36070000000000002</v>
      </c>
      <c r="J71" s="27">
        <v>0.31979999999999997</v>
      </c>
      <c r="K71" s="27">
        <v>1</v>
      </c>
      <c r="L71" s="27">
        <f t="shared" si="13"/>
        <v>1</v>
      </c>
      <c r="N71" s="27">
        <f t="shared" si="14"/>
        <v>1</v>
      </c>
      <c r="O71" s="27">
        <f t="shared" si="15"/>
        <v>1</v>
      </c>
      <c r="P71" s="27">
        <f t="shared" si="16"/>
        <v>1</v>
      </c>
      <c r="Q71" s="27">
        <f t="shared" si="17"/>
        <v>1</v>
      </c>
      <c r="R71" s="37"/>
      <c r="S71" s="37"/>
      <c r="T71" s="37"/>
      <c r="U71" s="37"/>
      <c r="V71" s="37"/>
      <c r="W71" s="37"/>
    </row>
    <row r="72" spans="1:23">
      <c r="A72" s="27" t="s">
        <v>127</v>
      </c>
      <c r="B72" s="26">
        <v>3</v>
      </c>
      <c r="C72" s="26">
        <v>65</v>
      </c>
      <c r="D72" s="35">
        <v>21</v>
      </c>
      <c r="E72" s="27">
        <v>0.4642</v>
      </c>
      <c r="G72" s="27">
        <v>0.46379999999999999</v>
      </c>
      <c r="H72" s="27">
        <v>0.4627</v>
      </c>
      <c r="I72" s="27">
        <v>0.48209999999999997</v>
      </c>
      <c r="J72" s="27">
        <v>0.44159999999999999</v>
      </c>
      <c r="K72" s="27">
        <v>1</v>
      </c>
      <c r="L72" s="27">
        <f t="shared" si="13"/>
        <v>0</v>
      </c>
      <c r="N72" s="27">
        <f t="shared" si="14"/>
        <v>0</v>
      </c>
      <c r="O72" s="27">
        <f t="shared" si="15"/>
        <v>0</v>
      </c>
      <c r="P72" s="27">
        <f t="shared" si="16"/>
        <v>0</v>
      </c>
      <c r="Q72" s="27">
        <f t="shared" si="17"/>
        <v>0</v>
      </c>
      <c r="R72" s="37"/>
      <c r="S72" s="37"/>
      <c r="T72" s="37"/>
      <c r="U72" s="37"/>
      <c r="V72" s="37"/>
      <c r="W72" s="37"/>
    </row>
    <row r="73" spans="1:23">
      <c r="A73" s="27" t="s">
        <v>128</v>
      </c>
      <c r="B73" s="26">
        <v>3</v>
      </c>
      <c r="C73" s="26">
        <v>66</v>
      </c>
      <c r="D73" s="35">
        <v>33</v>
      </c>
      <c r="E73" s="27">
        <v>0.35570000000000002</v>
      </c>
      <c r="G73" s="27">
        <v>0.34670000000000001</v>
      </c>
      <c r="H73" s="27">
        <v>0.35759999999999997</v>
      </c>
      <c r="I73" s="27">
        <v>0.34279999999999999</v>
      </c>
      <c r="J73" s="27">
        <v>0.32400000000000001</v>
      </c>
      <c r="K73" s="27">
        <v>1</v>
      </c>
      <c r="L73" s="27">
        <f t="shared" si="13"/>
        <v>1</v>
      </c>
      <c r="N73" s="27">
        <f t="shared" si="14"/>
        <v>1</v>
      </c>
      <c r="O73" s="27">
        <f t="shared" si="15"/>
        <v>1</v>
      </c>
      <c r="P73" s="27">
        <f t="shared" si="16"/>
        <v>1</v>
      </c>
      <c r="Q73" s="27">
        <f t="shared" si="17"/>
        <v>1</v>
      </c>
      <c r="R73" s="37"/>
      <c r="S73" s="37"/>
      <c r="T73" s="37"/>
      <c r="U73" s="37"/>
      <c r="V73" s="37"/>
      <c r="W73" s="37"/>
    </row>
    <row r="74" spans="1:23">
      <c r="A74" s="27" t="s">
        <v>129</v>
      </c>
      <c r="B74" s="26">
        <v>3</v>
      </c>
      <c r="C74" s="26">
        <v>67</v>
      </c>
      <c r="D74" s="35">
        <v>15</v>
      </c>
      <c r="E74" s="27">
        <v>0.47160000000000002</v>
      </c>
      <c r="G74" s="27">
        <v>0.47810000000000002</v>
      </c>
      <c r="H74" s="27">
        <v>0.46739999999999998</v>
      </c>
      <c r="I74" s="27">
        <v>0.4748</v>
      </c>
      <c r="J74" s="27">
        <v>0.46579999999999999</v>
      </c>
      <c r="K74" s="27">
        <v>1</v>
      </c>
      <c r="L74" s="27">
        <f t="shared" si="13"/>
        <v>0</v>
      </c>
      <c r="N74" s="27">
        <f t="shared" si="14"/>
        <v>0</v>
      </c>
      <c r="O74" s="27">
        <f t="shared" si="15"/>
        <v>0</v>
      </c>
      <c r="P74" s="27">
        <f t="shared" si="16"/>
        <v>0</v>
      </c>
      <c r="Q74" s="27">
        <f t="shared" si="17"/>
        <v>0</v>
      </c>
      <c r="R74" s="37"/>
      <c r="S74" s="37"/>
      <c r="T74" s="37"/>
      <c r="U74" s="37"/>
      <c r="V74" s="37"/>
      <c r="W74" s="37"/>
    </row>
    <row r="75" spans="1:23">
      <c r="A75" s="27" t="s">
        <v>130</v>
      </c>
      <c r="B75" s="26">
        <v>3</v>
      </c>
      <c r="C75" s="26">
        <v>68</v>
      </c>
      <c r="D75" s="35">
        <v>20</v>
      </c>
      <c r="E75" s="27">
        <v>0.46800000000000003</v>
      </c>
      <c r="G75" s="27">
        <v>0.4451</v>
      </c>
      <c r="H75" s="27">
        <v>0.46850000000000003</v>
      </c>
      <c r="I75" s="27">
        <v>0.4819</v>
      </c>
      <c r="J75" s="27">
        <v>0.38750000000000001</v>
      </c>
      <c r="K75" s="27">
        <v>1</v>
      </c>
      <c r="L75" s="27">
        <f t="shared" si="13"/>
        <v>0</v>
      </c>
      <c r="N75" s="27">
        <f t="shared" si="14"/>
        <v>0</v>
      </c>
      <c r="O75" s="27">
        <f t="shared" si="15"/>
        <v>0</v>
      </c>
      <c r="P75" s="27">
        <f t="shared" si="16"/>
        <v>0</v>
      </c>
      <c r="Q75" s="27">
        <f t="shared" si="17"/>
        <v>1</v>
      </c>
      <c r="R75" s="37"/>
      <c r="S75" s="37"/>
      <c r="T75" s="37"/>
      <c r="U75" s="37"/>
      <c r="V75" s="37"/>
      <c r="W75" s="37"/>
    </row>
    <row r="76" spans="1:23">
      <c r="A76" s="27" t="s">
        <v>131</v>
      </c>
      <c r="B76" s="26">
        <v>3</v>
      </c>
      <c r="C76" s="26">
        <v>69</v>
      </c>
      <c r="D76" s="35">
        <v>30</v>
      </c>
      <c r="E76" s="27">
        <v>0.45660000000000001</v>
      </c>
      <c r="G76" s="27">
        <v>0.45789999999999997</v>
      </c>
      <c r="H76" s="27">
        <v>0.48670000000000002</v>
      </c>
      <c r="I76" s="27">
        <v>0.4874</v>
      </c>
      <c r="J76" s="27">
        <v>0.48070000000000002</v>
      </c>
      <c r="K76" s="27">
        <v>1</v>
      </c>
      <c r="L76" s="27">
        <f t="shared" si="13"/>
        <v>0</v>
      </c>
      <c r="N76" s="27">
        <f t="shared" si="14"/>
        <v>0</v>
      </c>
      <c r="O76" s="27">
        <f t="shared" si="15"/>
        <v>0</v>
      </c>
      <c r="P76" s="27">
        <f t="shared" si="16"/>
        <v>0</v>
      </c>
      <c r="Q76" s="27">
        <f t="shared" si="17"/>
        <v>0</v>
      </c>
    </row>
    <row r="77" spans="1:23">
      <c r="A77" s="27" t="s">
        <v>132</v>
      </c>
      <c r="B77" s="26">
        <v>3</v>
      </c>
      <c r="C77" s="26">
        <v>70</v>
      </c>
      <c r="D77" s="35">
        <v>7</v>
      </c>
      <c r="E77" s="27">
        <v>0.49730000000000002</v>
      </c>
      <c r="G77" s="27">
        <v>0.50139999999999996</v>
      </c>
      <c r="H77" s="27">
        <v>0.4889</v>
      </c>
      <c r="I77" s="27">
        <v>0.48820000000000002</v>
      </c>
      <c r="J77" s="27">
        <v>0.46750000000000003</v>
      </c>
      <c r="K77" s="27">
        <v>1</v>
      </c>
      <c r="L77" s="27">
        <f t="shared" si="13"/>
        <v>0</v>
      </c>
      <c r="N77" s="27">
        <f t="shared" si="14"/>
        <v>0</v>
      </c>
      <c r="O77" s="27">
        <f t="shared" si="15"/>
        <v>0</v>
      </c>
      <c r="P77" s="27">
        <f t="shared" si="16"/>
        <v>0</v>
      </c>
      <c r="Q77" s="27">
        <f t="shared" si="17"/>
        <v>0</v>
      </c>
    </row>
    <row r="78" spans="1:23">
      <c r="A78" s="27" t="s">
        <v>133</v>
      </c>
      <c r="B78" s="26">
        <v>3</v>
      </c>
      <c r="C78" s="26">
        <v>71</v>
      </c>
      <c r="D78" s="35">
        <v>20</v>
      </c>
      <c r="E78" s="27">
        <v>0.39979999999999999</v>
      </c>
      <c r="G78" s="27">
        <v>0.43190000000000001</v>
      </c>
      <c r="H78" s="27">
        <v>0.43880000000000002</v>
      </c>
      <c r="I78" s="27">
        <v>0.40939999999999999</v>
      </c>
      <c r="J78" s="27">
        <v>0.36409999999999998</v>
      </c>
      <c r="K78" s="27">
        <v>1</v>
      </c>
      <c r="L78" s="27">
        <f t="shared" si="13"/>
        <v>1</v>
      </c>
      <c r="N78" s="27">
        <f t="shared" si="14"/>
        <v>0</v>
      </c>
      <c r="O78" s="27">
        <f t="shared" si="15"/>
        <v>0</v>
      </c>
      <c r="P78" s="27">
        <f t="shared" si="16"/>
        <v>0</v>
      </c>
      <c r="Q78" s="27">
        <f t="shared" si="17"/>
        <v>1</v>
      </c>
      <c r="R78" s="37">
        <f>SUM(L67:L78)/SUM($K67:$K78)</f>
        <v>0.33333333333333331</v>
      </c>
      <c r="S78" s="37">
        <f t="shared" ref="S78:W78" si="36">SUM(M67:M78)/SUM($K67:$K78)</f>
        <v>0</v>
      </c>
      <c r="T78" s="37">
        <f t="shared" si="36"/>
        <v>0.25</v>
      </c>
      <c r="U78" s="37">
        <f t="shared" si="36"/>
        <v>0.25</v>
      </c>
      <c r="V78" s="37">
        <f t="shared" si="36"/>
        <v>0.25</v>
      </c>
      <c r="W78" s="37">
        <f t="shared" si="36"/>
        <v>0.58333333333333337</v>
      </c>
    </row>
    <row r="79" spans="1:23">
      <c r="K79" s="27">
        <f>SUM(K2:K78)</f>
        <v>77</v>
      </c>
      <c r="L79" s="27">
        <f t="shared" ref="L79:Q79" si="37">SUM(L2:L78)</f>
        <v>23</v>
      </c>
      <c r="M79" s="27">
        <f t="shared" si="37"/>
        <v>1</v>
      </c>
      <c r="N79" s="27">
        <f t="shared" si="37"/>
        <v>24</v>
      </c>
      <c r="O79" s="27">
        <f t="shared" si="37"/>
        <v>27</v>
      </c>
      <c r="P79" s="27">
        <f t="shared" si="37"/>
        <v>29</v>
      </c>
      <c r="Q79" s="27">
        <f t="shared" si="37"/>
        <v>48</v>
      </c>
    </row>
    <row r="85" spans="1:7" ht="48">
      <c r="B85" s="29" t="s">
        <v>193</v>
      </c>
      <c r="C85" s="29" t="s">
        <v>194</v>
      </c>
      <c r="D85" s="29" t="s">
        <v>24</v>
      </c>
      <c r="E85" s="29" t="s">
        <v>25</v>
      </c>
      <c r="F85" s="29" t="s">
        <v>197</v>
      </c>
      <c r="G85" s="29" t="s">
        <v>198</v>
      </c>
    </row>
    <row r="86" spans="1:7">
      <c r="A86" s="26" t="s">
        <v>18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0.30769230769230771</v>
      </c>
    </row>
    <row r="87" spans="1:7">
      <c r="A87" s="26" t="s">
        <v>19</v>
      </c>
      <c r="B87" s="37">
        <v>7.6923076923076927E-2</v>
      </c>
      <c r="C87" s="37">
        <v>0</v>
      </c>
      <c r="D87" s="37">
        <v>7.6923076923076927E-2</v>
      </c>
      <c r="E87" s="37">
        <v>7.6923076923076927E-2</v>
      </c>
      <c r="F87" s="37">
        <v>0.15384615384615385</v>
      </c>
      <c r="G87" s="37">
        <v>0.53846153846153844</v>
      </c>
    </row>
    <row r="88" spans="1:7">
      <c r="A88" s="26" t="s">
        <v>20</v>
      </c>
      <c r="B88" s="37">
        <v>0.23076923076923078</v>
      </c>
      <c r="C88" s="37">
        <v>0</v>
      </c>
      <c r="D88" s="37">
        <v>0.15384615384615385</v>
      </c>
      <c r="E88" s="37">
        <v>0.15384615384615385</v>
      </c>
      <c r="F88" s="37">
        <v>0.15384615384615385</v>
      </c>
      <c r="G88" s="37">
        <v>0.53846153846153844</v>
      </c>
    </row>
    <row r="89" spans="1:7">
      <c r="A89" s="26" t="s">
        <v>21</v>
      </c>
      <c r="B89" s="37">
        <v>0.15384615384615385</v>
      </c>
      <c r="C89" s="37">
        <v>0</v>
      </c>
      <c r="D89" s="37">
        <v>0.23076923076923078</v>
      </c>
      <c r="E89" s="37">
        <v>0.38461538461538464</v>
      </c>
      <c r="F89" s="37">
        <v>0.38461538461538464</v>
      </c>
      <c r="G89" s="37">
        <v>0.53846153846153844</v>
      </c>
    </row>
    <row r="90" spans="1:7">
      <c r="A90" s="26" t="s">
        <v>22</v>
      </c>
      <c r="B90" s="37">
        <v>0.61538461538461542</v>
      </c>
      <c r="C90" s="37">
        <v>0</v>
      </c>
      <c r="D90" s="37">
        <v>0.61538461538461542</v>
      </c>
      <c r="E90" s="37">
        <v>0.61538461538461542</v>
      </c>
      <c r="F90" s="37">
        <v>0.69230769230769229</v>
      </c>
      <c r="G90" s="37">
        <v>0.92307692307692313</v>
      </c>
    </row>
    <row r="91" spans="1:7">
      <c r="A91" s="26" t="s">
        <v>23</v>
      </c>
      <c r="B91" s="37">
        <v>0.75</v>
      </c>
      <c r="C91" s="37">
        <v>8.3333333333333329E-2</v>
      </c>
      <c r="D91" s="37">
        <v>0.83333333333333337</v>
      </c>
      <c r="E91" s="37">
        <v>0.91666666666666663</v>
      </c>
      <c r="F91" s="37">
        <v>0.91666666666666663</v>
      </c>
      <c r="G91" s="37">
        <v>0.91666666666666663</v>
      </c>
    </row>
  </sheetData>
  <sortState ref="A2:Q78">
    <sortCondition ref="C3:C78"/>
  </sortState>
  <phoneticPr fontId="3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A16" workbookViewId="0">
      <selection activeCell="J23" sqref="J23"/>
    </sheetView>
  </sheetViews>
  <sheetFormatPr baseColWidth="10" defaultRowHeight="13" x14ac:dyDescent="0"/>
  <cols>
    <col min="2" max="2" width="6.7109375" customWidth="1"/>
    <col min="3" max="3" width="4.7109375" customWidth="1"/>
    <col min="4" max="7" width="8.140625" customWidth="1"/>
    <col min="8" max="8" width="8.140625" style="18" customWidth="1"/>
    <col min="9" max="9" width="2.28515625" customWidth="1"/>
    <col min="10" max="14" width="9.28515625" customWidth="1"/>
    <col min="15" max="15" width="9.28515625" style="13" customWidth="1"/>
    <col min="16" max="17" width="8.28515625" style="13" customWidth="1"/>
    <col min="18" max="18" width="8.28515625" customWidth="1"/>
    <col min="19" max="19" width="7.28515625" customWidth="1"/>
    <col min="20" max="20" width="29.5703125" customWidth="1"/>
  </cols>
  <sheetData>
    <row r="1" spans="1:17">
      <c r="D1" t="s">
        <v>220</v>
      </c>
      <c r="J1" t="s">
        <v>6</v>
      </c>
      <c r="O1"/>
      <c r="P1"/>
      <c r="Q1"/>
    </row>
    <row r="2" spans="1:17" s="12" customFormat="1" ht="46" customHeight="1">
      <c r="B2" s="12" t="s">
        <v>66</v>
      </c>
      <c r="C2" s="12" t="s">
        <v>166</v>
      </c>
      <c r="D2" s="12" t="s">
        <v>65</v>
      </c>
      <c r="E2" s="12" t="s">
        <v>7</v>
      </c>
      <c r="F2" s="12" t="s">
        <v>275</v>
      </c>
      <c r="G2" s="12" t="s">
        <v>8</v>
      </c>
      <c r="H2" s="17" t="s">
        <v>165</v>
      </c>
      <c r="J2" s="12" t="s">
        <v>270</v>
      </c>
      <c r="K2" s="12" t="s">
        <v>271</v>
      </c>
      <c r="L2" s="12" t="s">
        <v>272</v>
      </c>
      <c r="M2" s="12" t="s">
        <v>195</v>
      </c>
      <c r="N2" s="12" t="s">
        <v>273</v>
      </c>
      <c r="O2" s="12" t="s">
        <v>274</v>
      </c>
    </row>
    <row r="3" spans="1:17">
      <c r="A3" t="s">
        <v>9</v>
      </c>
      <c r="B3" s="14">
        <v>0.98</v>
      </c>
      <c r="C3" s="19">
        <v>2</v>
      </c>
      <c r="D3">
        <v>0.51</v>
      </c>
      <c r="E3">
        <v>0.68</v>
      </c>
      <c r="F3">
        <v>0.69</v>
      </c>
      <c r="G3">
        <v>0.68</v>
      </c>
      <c r="H3" s="18">
        <v>0.69</v>
      </c>
      <c r="J3">
        <v>0.32</v>
      </c>
      <c r="K3">
        <v>0.3</v>
      </c>
      <c r="L3">
        <v>0.27</v>
      </c>
      <c r="M3">
        <v>0.28999999999999998</v>
      </c>
      <c r="N3">
        <v>0.28000000000000003</v>
      </c>
      <c r="O3">
        <v>0.28000000000000003</v>
      </c>
      <c r="P3"/>
      <c r="Q3"/>
    </row>
    <row r="4" spans="1:17">
      <c r="A4" t="s">
        <v>10</v>
      </c>
      <c r="B4" s="14">
        <v>0.28999999999999998</v>
      </c>
      <c r="C4" s="19">
        <v>2.8</v>
      </c>
      <c r="D4">
        <v>0.38</v>
      </c>
      <c r="E4">
        <v>0.52</v>
      </c>
      <c r="F4">
        <v>0.52</v>
      </c>
      <c r="G4">
        <v>0.59</v>
      </c>
      <c r="H4" s="18">
        <v>0.64</v>
      </c>
      <c r="J4">
        <v>0.26</v>
      </c>
      <c r="K4">
        <v>0.6</v>
      </c>
      <c r="L4">
        <v>0.27</v>
      </c>
      <c r="M4">
        <v>0.26</v>
      </c>
      <c r="N4">
        <v>0.26</v>
      </c>
      <c r="O4">
        <v>0.27</v>
      </c>
      <c r="P4"/>
      <c r="Q4"/>
    </row>
    <row r="5" spans="1:17">
      <c r="A5" t="s">
        <v>12</v>
      </c>
      <c r="B5" s="14">
        <v>0.24</v>
      </c>
      <c r="C5" s="19">
        <v>2.7</v>
      </c>
      <c r="D5">
        <v>0.31</v>
      </c>
      <c r="E5">
        <v>0.48</v>
      </c>
      <c r="F5">
        <v>0.39</v>
      </c>
      <c r="G5">
        <v>0.49</v>
      </c>
      <c r="H5" s="18">
        <v>0.61</v>
      </c>
      <c r="J5">
        <v>0.27</v>
      </c>
      <c r="K5">
        <v>0.59</v>
      </c>
      <c r="L5">
        <v>0.27</v>
      </c>
      <c r="M5">
        <v>0.26</v>
      </c>
      <c r="N5">
        <v>0.27</v>
      </c>
      <c r="O5">
        <v>0.26</v>
      </c>
      <c r="P5"/>
      <c r="Q5"/>
    </row>
    <row r="6" spans="1:17">
      <c r="A6" t="s">
        <v>11</v>
      </c>
      <c r="B6" s="14">
        <v>0.27</v>
      </c>
      <c r="C6" s="19">
        <v>2.5</v>
      </c>
      <c r="D6">
        <v>0.3</v>
      </c>
      <c r="E6">
        <v>0.39</v>
      </c>
      <c r="F6">
        <v>0.39</v>
      </c>
      <c r="G6">
        <v>0.54</v>
      </c>
      <c r="H6" s="18">
        <v>0.59</v>
      </c>
      <c r="J6">
        <v>0.56000000000000005</v>
      </c>
      <c r="K6">
        <v>0.57999999999999996</v>
      </c>
      <c r="L6">
        <v>0.28000000000000003</v>
      </c>
      <c r="M6">
        <v>0.51</v>
      </c>
      <c r="N6">
        <v>0.27</v>
      </c>
      <c r="O6">
        <v>0.28000000000000003</v>
      </c>
      <c r="P6"/>
      <c r="Q6"/>
    </row>
    <row r="7" spans="1:17">
      <c r="A7" t="s">
        <v>230</v>
      </c>
      <c r="B7" s="14">
        <v>0.27</v>
      </c>
      <c r="C7" s="19">
        <v>2.6</v>
      </c>
      <c r="D7">
        <v>0.28999999999999998</v>
      </c>
      <c r="E7">
        <v>0.4</v>
      </c>
      <c r="F7">
        <v>0.42</v>
      </c>
      <c r="G7">
        <v>0.45</v>
      </c>
      <c r="H7" s="18">
        <v>0.45</v>
      </c>
      <c r="J7">
        <v>0.49</v>
      </c>
      <c r="K7">
        <v>0.61</v>
      </c>
      <c r="L7">
        <v>0.26</v>
      </c>
      <c r="M7">
        <v>0.47</v>
      </c>
      <c r="N7">
        <v>0.26</v>
      </c>
      <c r="O7">
        <v>0.28000000000000003</v>
      </c>
      <c r="P7"/>
      <c r="Q7"/>
    </row>
    <row r="8" spans="1:17">
      <c r="A8" t="s">
        <v>13</v>
      </c>
      <c r="B8" s="14">
        <v>0.19</v>
      </c>
      <c r="C8" s="19">
        <v>3.1</v>
      </c>
      <c r="D8">
        <v>0.28000000000000003</v>
      </c>
      <c r="E8">
        <v>0.28999999999999998</v>
      </c>
      <c r="F8">
        <v>0.25</v>
      </c>
      <c r="G8">
        <v>0.52</v>
      </c>
      <c r="H8" s="18">
        <v>0.55000000000000004</v>
      </c>
      <c r="J8">
        <v>0.56000000000000005</v>
      </c>
      <c r="K8">
        <v>0.61</v>
      </c>
      <c r="L8">
        <v>0.56999999999999995</v>
      </c>
      <c r="M8">
        <v>0.57999999999999996</v>
      </c>
      <c r="N8">
        <v>0.28000000000000003</v>
      </c>
      <c r="O8">
        <v>0.27</v>
      </c>
      <c r="P8"/>
      <c r="Q8"/>
    </row>
    <row r="9" spans="1:17">
      <c r="A9" t="s">
        <v>14</v>
      </c>
      <c r="B9" s="14">
        <v>0.24</v>
      </c>
      <c r="C9" s="19">
        <v>3.3</v>
      </c>
      <c r="D9">
        <v>0.27</v>
      </c>
      <c r="E9">
        <v>0.31</v>
      </c>
      <c r="F9">
        <v>0.28999999999999998</v>
      </c>
      <c r="G9">
        <v>0.28999999999999998</v>
      </c>
      <c r="H9" s="18">
        <v>0.59</v>
      </c>
      <c r="J9">
        <v>0.52</v>
      </c>
      <c r="K9">
        <v>0.57999999999999996</v>
      </c>
      <c r="L9">
        <v>0.56999999999999995</v>
      </c>
      <c r="M9">
        <v>0.55000000000000004</v>
      </c>
      <c r="N9">
        <v>0.56999999999999995</v>
      </c>
      <c r="O9">
        <v>0.27</v>
      </c>
      <c r="P9"/>
      <c r="Q9"/>
    </row>
    <row r="10" spans="1:17">
      <c r="A10" t="s">
        <v>207</v>
      </c>
      <c r="B10" s="14">
        <v>0.26</v>
      </c>
      <c r="C10" s="19">
        <v>2.6</v>
      </c>
      <c r="D10">
        <v>0.27</v>
      </c>
      <c r="E10">
        <v>0.32</v>
      </c>
      <c r="F10">
        <v>0.27</v>
      </c>
      <c r="G10">
        <v>0.22</v>
      </c>
      <c r="H10" s="18">
        <v>0.51</v>
      </c>
      <c r="J10">
        <v>0.55000000000000004</v>
      </c>
      <c r="K10">
        <v>0.61</v>
      </c>
      <c r="L10">
        <v>0.57999999999999996</v>
      </c>
      <c r="M10">
        <v>0.56999999999999995</v>
      </c>
      <c r="N10">
        <v>0.59</v>
      </c>
      <c r="O10">
        <v>0.27</v>
      </c>
      <c r="P10"/>
      <c r="Q10"/>
    </row>
    <row r="11" spans="1:17">
      <c r="A11" t="s">
        <v>208</v>
      </c>
      <c r="B11" s="14">
        <v>0.2</v>
      </c>
      <c r="C11" s="19">
        <v>2.9</v>
      </c>
      <c r="D11">
        <v>0.23</v>
      </c>
      <c r="E11">
        <v>0.21</v>
      </c>
      <c r="F11">
        <v>0.28000000000000003</v>
      </c>
      <c r="G11">
        <v>0.19</v>
      </c>
      <c r="H11" s="18">
        <v>0.39</v>
      </c>
      <c r="J11">
        <v>0.54</v>
      </c>
      <c r="K11">
        <v>0.61</v>
      </c>
      <c r="L11">
        <v>0.56000000000000005</v>
      </c>
      <c r="M11">
        <v>0.56000000000000005</v>
      </c>
      <c r="N11">
        <v>0.56999999999999995</v>
      </c>
      <c r="O11">
        <v>0.28000000000000003</v>
      </c>
      <c r="P11"/>
      <c r="Q11"/>
    </row>
    <row r="12" spans="1:17">
      <c r="A12" t="s">
        <v>211</v>
      </c>
      <c r="B12" s="14">
        <v>0.25</v>
      </c>
      <c r="C12" s="19">
        <v>3.5</v>
      </c>
      <c r="D12">
        <v>0.23</v>
      </c>
      <c r="E12">
        <v>0.31</v>
      </c>
      <c r="F12">
        <v>0.33</v>
      </c>
      <c r="G12">
        <v>0.25</v>
      </c>
      <c r="H12" s="18">
        <v>0.4</v>
      </c>
      <c r="J12">
        <v>0.56000000000000005</v>
      </c>
      <c r="K12">
        <v>0.57999999999999996</v>
      </c>
      <c r="L12">
        <v>0.52</v>
      </c>
      <c r="M12">
        <v>0.55000000000000004</v>
      </c>
      <c r="N12">
        <v>0.56000000000000005</v>
      </c>
      <c r="O12">
        <v>0.54</v>
      </c>
      <c r="P12"/>
      <c r="Q12"/>
    </row>
    <row r="13" spans="1:17">
      <c r="A13" t="s">
        <v>215</v>
      </c>
      <c r="B13" s="14">
        <v>0.18</v>
      </c>
      <c r="C13" s="19">
        <v>3.4</v>
      </c>
      <c r="D13">
        <v>0.22</v>
      </c>
      <c r="E13">
        <v>0.17</v>
      </c>
      <c r="F13">
        <v>0.23</v>
      </c>
      <c r="G13">
        <v>0.23</v>
      </c>
      <c r="H13" s="18">
        <v>0.33</v>
      </c>
      <c r="J13">
        <v>0.55000000000000004</v>
      </c>
      <c r="K13">
        <v>0.62</v>
      </c>
      <c r="L13">
        <v>0.56999999999999995</v>
      </c>
      <c r="M13">
        <v>0.56000000000000005</v>
      </c>
      <c r="N13">
        <v>0.56999999999999995</v>
      </c>
      <c r="O13">
        <v>0.56999999999999995</v>
      </c>
      <c r="P13"/>
      <c r="Q13"/>
    </row>
    <row r="14" spans="1:17">
      <c r="A14" t="s">
        <v>209</v>
      </c>
      <c r="B14" s="14">
        <v>0.19</v>
      </c>
      <c r="C14" s="19">
        <v>3.6</v>
      </c>
      <c r="D14">
        <v>0.21</v>
      </c>
      <c r="E14">
        <v>0.14000000000000001</v>
      </c>
      <c r="F14">
        <v>0.16</v>
      </c>
      <c r="G14">
        <v>0.16</v>
      </c>
      <c r="H14" s="18">
        <v>0.31</v>
      </c>
      <c r="J14">
        <v>0.57999999999999996</v>
      </c>
      <c r="K14">
        <v>0.6</v>
      </c>
      <c r="L14">
        <v>0.59</v>
      </c>
      <c r="M14">
        <v>0.57999999999999996</v>
      </c>
      <c r="N14">
        <v>0.57999999999999996</v>
      </c>
      <c r="O14">
        <v>0.56999999999999995</v>
      </c>
      <c r="P14"/>
      <c r="Q14"/>
    </row>
    <row r="15" spans="1:17">
      <c r="A15" t="s">
        <v>213</v>
      </c>
      <c r="B15" s="14">
        <v>0.19</v>
      </c>
      <c r="C15" s="19">
        <v>3.7</v>
      </c>
      <c r="D15">
        <v>0.2</v>
      </c>
      <c r="E15">
        <v>0.15</v>
      </c>
      <c r="F15">
        <v>0.18</v>
      </c>
      <c r="G15">
        <v>0.02</v>
      </c>
      <c r="H15" s="18">
        <v>0.28000000000000003</v>
      </c>
      <c r="J15">
        <v>0.56000000000000005</v>
      </c>
      <c r="K15">
        <v>0.61</v>
      </c>
      <c r="L15">
        <v>0.56000000000000005</v>
      </c>
      <c r="M15">
        <v>0.59</v>
      </c>
      <c r="N15">
        <v>0.56999999999999995</v>
      </c>
      <c r="O15">
        <v>0.56999999999999995</v>
      </c>
      <c r="P15"/>
      <c r="Q15"/>
    </row>
    <row r="16" spans="1:17">
      <c r="A16" t="s">
        <v>214</v>
      </c>
      <c r="B16" s="14">
        <v>0.13</v>
      </c>
      <c r="C16" s="19">
        <v>3.4</v>
      </c>
      <c r="D16">
        <v>0.2</v>
      </c>
      <c r="E16">
        <v>0.25</v>
      </c>
      <c r="F16">
        <v>0.17</v>
      </c>
      <c r="G16">
        <v>0.08</v>
      </c>
      <c r="H16" s="18">
        <v>0.25</v>
      </c>
      <c r="J16">
        <v>0.56999999999999995</v>
      </c>
      <c r="K16">
        <v>0.59</v>
      </c>
      <c r="L16">
        <v>0.56000000000000005</v>
      </c>
      <c r="M16">
        <v>0.56000000000000005</v>
      </c>
      <c r="N16">
        <v>0.57999999999999996</v>
      </c>
      <c r="O16">
        <v>0.57999999999999996</v>
      </c>
      <c r="P16"/>
      <c r="Q16"/>
    </row>
    <row r="17" spans="1:17">
      <c r="A17" t="s">
        <v>210</v>
      </c>
      <c r="B17" s="14">
        <v>0.21</v>
      </c>
      <c r="C17" s="19">
        <v>3.5</v>
      </c>
      <c r="D17">
        <v>0.19</v>
      </c>
      <c r="E17">
        <v>0.21</v>
      </c>
      <c r="F17">
        <v>0.18</v>
      </c>
      <c r="G17">
        <v>0.15</v>
      </c>
      <c r="H17" s="18">
        <v>0.28999999999999998</v>
      </c>
      <c r="J17">
        <v>0.56000000000000005</v>
      </c>
      <c r="K17">
        <v>0.63</v>
      </c>
      <c r="L17">
        <v>0.56999999999999995</v>
      </c>
      <c r="M17">
        <v>0.57999999999999996</v>
      </c>
      <c r="N17">
        <v>0.56999999999999995</v>
      </c>
      <c r="O17">
        <v>0.55000000000000004</v>
      </c>
      <c r="P17"/>
      <c r="Q17"/>
    </row>
    <row r="18" spans="1:17">
      <c r="A18" t="s">
        <v>219</v>
      </c>
      <c r="B18" s="14">
        <v>0.11</v>
      </c>
      <c r="C18" s="19">
        <v>4</v>
      </c>
      <c r="D18">
        <v>0.17</v>
      </c>
      <c r="E18">
        <v>0.16</v>
      </c>
      <c r="F18">
        <v>0.17</v>
      </c>
      <c r="G18">
        <v>0.09</v>
      </c>
      <c r="H18" s="18">
        <v>0.19</v>
      </c>
      <c r="J18">
        <v>0.56999999999999995</v>
      </c>
      <c r="K18">
        <v>0.59</v>
      </c>
      <c r="L18">
        <v>0.56999999999999995</v>
      </c>
      <c r="M18">
        <v>0.55000000000000004</v>
      </c>
      <c r="N18">
        <v>0.56000000000000005</v>
      </c>
      <c r="O18">
        <v>0.55000000000000004</v>
      </c>
      <c r="P18"/>
      <c r="Q18"/>
    </row>
    <row r="19" spans="1:17">
      <c r="A19" t="s">
        <v>218</v>
      </c>
      <c r="B19" s="14">
        <v>0.13</v>
      </c>
      <c r="C19" s="19">
        <v>3.6</v>
      </c>
      <c r="D19">
        <v>0.15</v>
      </c>
      <c r="E19">
        <v>0.14000000000000001</v>
      </c>
      <c r="F19">
        <v>0.11</v>
      </c>
      <c r="G19">
        <v>0.1</v>
      </c>
      <c r="H19" s="18">
        <v>0.19</v>
      </c>
      <c r="J19">
        <v>0.56999999999999995</v>
      </c>
      <c r="K19">
        <v>0.6</v>
      </c>
      <c r="L19">
        <v>0.56999999999999995</v>
      </c>
      <c r="M19">
        <v>0.56000000000000005</v>
      </c>
      <c r="N19">
        <v>0.57999999999999996</v>
      </c>
      <c r="O19">
        <v>0.56000000000000005</v>
      </c>
      <c r="P19"/>
      <c r="Q19"/>
    </row>
    <row r="20" spans="1:17">
      <c r="A20" t="s">
        <v>212</v>
      </c>
      <c r="B20" s="14">
        <v>0.19</v>
      </c>
      <c r="C20" s="19">
        <v>3.5</v>
      </c>
      <c r="D20">
        <v>0.14000000000000001</v>
      </c>
      <c r="E20">
        <v>0.16</v>
      </c>
      <c r="F20">
        <v>0.13</v>
      </c>
      <c r="G20">
        <v>0.28000000000000003</v>
      </c>
      <c r="H20" s="18">
        <v>0.22</v>
      </c>
      <c r="J20">
        <v>0.56999999999999995</v>
      </c>
      <c r="K20">
        <v>0.61</v>
      </c>
      <c r="L20">
        <v>0.56000000000000005</v>
      </c>
      <c r="M20">
        <v>0.56000000000000005</v>
      </c>
      <c r="N20">
        <v>0.54</v>
      </c>
      <c r="O20">
        <v>0.57999999999999996</v>
      </c>
      <c r="P20"/>
      <c r="Q20"/>
    </row>
    <row r="21" spans="1:17">
      <c r="A21" t="s">
        <v>216</v>
      </c>
      <c r="B21" s="14">
        <v>0.13</v>
      </c>
      <c r="C21" s="19">
        <v>3.3</v>
      </c>
      <c r="D21">
        <v>0.12</v>
      </c>
      <c r="E21">
        <v>0.13</v>
      </c>
      <c r="F21">
        <v>0.11</v>
      </c>
      <c r="G21">
        <v>0.21</v>
      </c>
      <c r="H21" s="18">
        <v>0.12</v>
      </c>
      <c r="J21">
        <v>0.54</v>
      </c>
      <c r="K21">
        <v>0.56999999999999995</v>
      </c>
      <c r="L21">
        <v>0.56999999999999995</v>
      </c>
      <c r="M21">
        <v>0.56000000000000005</v>
      </c>
      <c r="N21">
        <v>0.59</v>
      </c>
      <c r="O21">
        <v>0.56000000000000005</v>
      </c>
      <c r="P21"/>
      <c r="Q21"/>
    </row>
    <row r="22" spans="1:17">
      <c r="A22" t="s">
        <v>217</v>
      </c>
      <c r="B22" s="14">
        <v>0.2</v>
      </c>
      <c r="C22" s="19">
        <v>3.3</v>
      </c>
      <c r="D22">
        <v>0.11</v>
      </c>
      <c r="E22">
        <v>0.17</v>
      </c>
      <c r="F22">
        <v>0.1</v>
      </c>
      <c r="G22">
        <v>7.0000000000000007E-2</v>
      </c>
      <c r="H22" s="18">
        <v>0.13</v>
      </c>
      <c r="J22">
        <v>0.54</v>
      </c>
      <c r="K22">
        <v>0.63</v>
      </c>
      <c r="L22">
        <v>0.56999999999999995</v>
      </c>
      <c r="M22">
        <v>0.56999999999999995</v>
      </c>
      <c r="N22">
        <v>0.56999999999999995</v>
      </c>
      <c r="O22">
        <v>0.55000000000000004</v>
      </c>
      <c r="P22"/>
      <c r="Q22"/>
    </row>
    <row r="25" spans="1:17">
      <c r="B25" s="14"/>
      <c r="C25" s="19"/>
    </row>
    <row r="26" spans="1:17">
      <c r="A26" t="s">
        <v>9</v>
      </c>
      <c r="B26" s="14">
        <v>0.98</v>
      </c>
      <c r="C26" s="19">
        <v>2</v>
      </c>
      <c r="D26">
        <v>0.51</v>
      </c>
      <c r="E26">
        <v>0.68</v>
      </c>
      <c r="F26">
        <v>0.69</v>
      </c>
      <c r="G26">
        <v>0.68</v>
      </c>
      <c r="H26" s="18">
        <v>0.69</v>
      </c>
      <c r="J26">
        <v>0.32</v>
      </c>
      <c r="K26">
        <v>0.3</v>
      </c>
      <c r="L26">
        <v>0.27</v>
      </c>
      <c r="M26">
        <v>0.28999999999999998</v>
      </c>
      <c r="N26">
        <v>0.28000000000000003</v>
      </c>
      <c r="O26">
        <v>0.28000000000000003</v>
      </c>
    </row>
    <row r="27" spans="1:17">
      <c r="A27" t="s">
        <v>10</v>
      </c>
      <c r="B27" s="14">
        <v>0.28999999999999998</v>
      </c>
      <c r="C27" s="19">
        <v>2.8</v>
      </c>
      <c r="D27">
        <v>0.38</v>
      </c>
      <c r="E27">
        <v>0.52</v>
      </c>
      <c r="F27">
        <v>0.52</v>
      </c>
      <c r="G27">
        <v>0.59</v>
      </c>
      <c r="H27" s="18">
        <v>0.64</v>
      </c>
      <c r="J27">
        <v>0.26</v>
      </c>
      <c r="K27">
        <v>0.6</v>
      </c>
      <c r="L27">
        <v>0.27</v>
      </c>
      <c r="M27">
        <v>0.26</v>
      </c>
      <c r="N27">
        <v>0.26</v>
      </c>
      <c r="O27">
        <v>0.27</v>
      </c>
    </row>
    <row r="28" spans="1:17">
      <c r="A28" t="s">
        <v>11</v>
      </c>
      <c r="B28" s="14">
        <v>0.27</v>
      </c>
      <c r="C28" s="19">
        <v>2.5</v>
      </c>
      <c r="D28">
        <v>0.3</v>
      </c>
      <c r="E28">
        <v>0.39</v>
      </c>
      <c r="F28">
        <v>0.39</v>
      </c>
      <c r="G28">
        <v>0.54</v>
      </c>
      <c r="H28" s="18">
        <v>0.59</v>
      </c>
      <c r="J28">
        <v>0.56000000000000005</v>
      </c>
      <c r="K28">
        <v>0.57999999999999996</v>
      </c>
      <c r="L28">
        <v>0.28000000000000003</v>
      </c>
      <c r="M28">
        <v>0.51</v>
      </c>
      <c r="N28">
        <v>0.27</v>
      </c>
      <c r="O28">
        <v>0.28000000000000003</v>
      </c>
    </row>
    <row r="29" spans="1:17">
      <c r="A29" t="s">
        <v>230</v>
      </c>
      <c r="B29" s="14">
        <v>0.27</v>
      </c>
      <c r="C29" s="19">
        <v>2.6</v>
      </c>
      <c r="D29">
        <v>0.28999999999999998</v>
      </c>
      <c r="E29">
        <v>0.4</v>
      </c>
      <c r="F29">
        <v>0.42</v>
      </c>
      <c r="G29">
        <v>0.45</v>
      </c>
      <c r="H29" s="18">
        <v>0.45</v>
      </c>
      <c r="J29">
        <v>0.49</v>
      </c>
      <c r="K29">
        <v>0.61</v>
      </c>
      <c r="L29">
        <v>0.26</v>
      </c>
      <c r="M29">
        <v>0.47</v>
      </c>
      <c r="N29">
        <v>0.26</v>
      </c>
      <c r="O29">
        <v>0.28000000000000003</v>
      </c>
    </row>
    <row r="30" spans="1:17">
      <c r="A30" t="s">
        <v>207</v>
      </c>
      <c r="B30" s="14">
        <v>0.26</v>
      </c>
      <c r="C30" s="19">
        <v>2.6</v>
      </c>
      <c r="D30">
        <v>0.27</v>
      </c>
      <c r="E30">
        <v>0.32</v>
      </c>
      <c r="F30">
        <v>0.27</v>
      </c>
      <c r="G30">
        <v>0.22</v>
      </c>
      <c r="H30" s="18">
        <v>0.51</v>
      </c>
      <c r="J30">
        <v>0.55000000000000004</v>
      </c>
      <c r="K30">
        <v>0.61</v>
      </c>
      <c r="L30">
        <v>0.57999999999999996</v>
      </c>
      <c r="M30">
        <v>0.56999999999999995</v>
      </c>
      <c r="N30">
        <v>0.59</v>
      </c>
      <c r="O30">
        <v>0.27</v>
      </c>
    </row>
    <row r="31" spans="1:17">
      <c r="A31" t="s">
        <v>211</v>
      </c>
      <c r="B31" s="14">
        <v>0.25</v>
      </c>
      <c r="C31" s="19">
        <v>3.5</v>
      </c>
      <c r="D31">
        <v>0.23</v>
      </c>
      <c r="E31">
        <v>0.31</v>
      </c>
      <c r="F31">
        <v>0.33</v>
      </c>
      <c r="G31">
        <v>0.25</v>
      </c>
      <c r="H31" s="18">
        <v>0.4</v>
      </c>
      <c r="J31">
        <v>0.56000000000000005</v>
      </c>
      <c r="K31">
        <v>0.57999999999999996</v>
      </c>
      <c r="L31">
        <v>0.52</v>
      </c>
      <c r="M31">
        <v>0.55000000000000004</v>
      </c>
      <c r="N31">
        <v>0.56000000000000005</v>
      </c>
      <c r="O31">
        <v>0.54</v>
      </c>
    </row>
    <row r="32" spans="1:17">
      <c r="A32" t="s">
        <v>12</v>
      </c>
      <c r="B32" s="14">
        <v>0.24</v>
      </c>
      <c r="C32" s="19">
        <v>2.7</v>
      </c>
      <c r="D32">
        <v>0.31</v>
      </c>
      <c r="E32">
        <v>0.48</v>
      </c>
      <c r="F32">
        <v>0.39</v>
      </c>
      <c r="G32">
        <v>0.49</v>
      </c>
      <c r="H32" s="18">
        <v>0.61</v>
      </c>
      <c r="J32">
        <v>0.27</v>
      </c>
      <c r="K32">
        <v>0.59</v>
      </c>
      <c r="L32">
        <v>0.27</v>
      </c>
      <c r="M32">
        <v>0.26</v>
      </c>
      <c r="N32">
        <v>0.27</v>
      </c>
      <c r="O32">
        <v>0.26</v>
      </c>
    </row>
    <row r="33" spans="1:15" customFormat="1">
      <c r="A33" t="s">
        <v>14</v>
      </c>
      <c r="B33" s="14">
        <v>0.24</v>
      </c>
      <c r="C33" s="19">
        <v>3.3</v>
      </c>
      <c r="D33">
        <v>0.27</v>
      </c>
      <c r="E33">
        <v>0.31</v>
      </c>
      <c r="F33">
        <v>0.28999999999999998</v>
      </c>
      <c r="G33">
        <v>0.28999999999999998</v>
      </c>
      <c r="H33" s="18">
        <v>0.59</v>
      </c>
      <c r="J33">
        <v>0.52</v>
      </c>
      <c r="K33">
        <v>0.57999999999999996</v>
      </c>
      <c r="L33">
        <v>0.56999999999999995</v>
      </c>
      <c r="M33">
        <v>0.55000000000000004</v>
      </c>
      <c r="N33">
        <v>0.56999999999999995</v>
      </c>
      <c r="O33">
        <v>0.27</v>
      </c>
    </row>
    <row r="34" spans="1:15" customFormat="1">
      <c r="A34" t="s">
        <v>210</v>
      </c>
      <c r="B34" s="14">
        <v>0.21</v>
      </c>
      <c r="C34" s="19">
        <v>3.5</v>
      </c>
      <c r="D34">
        <v>0.19</v>
      </c>
      <c r="E34">
        <v>0.21</v>
      </c>
      <c r="F34">
        <v>0.18</v>
      </c>
      <c r="G34">
        <v>0.15</v>
      </c>
      <c r="H34" s="18">
        <v>0.28999999999999998</v>
      </c>
      <c r="J34">
        <v>0.56000000000000005</v>
      </c>
      <c r="K34">
        <v>0.63</v>
      </c>
      <c r="L34">
        <v>0.56999999999999995</v>
      </c>
      <c r="M34">
        <v>0.57999999999999996</v>
      </c>
      <c r="N34">
        <v>0.56999999999999995</v>
      </c>
      <c r="O34">
        <v>0.55000000000000004</v>
      </c>
    </row>
    <row r="35" spans="1:15" customFormat="1">
      <c r="A35" t="s">
        <v>208</v>
      </c>
      <c r="B35" s="14">
        <v>0.2</v>
      </c>
      <c r="C35" s="19">
        <v>2.9</v>
      </c>
      <c r="D35">
        <v>0.23</v>
      </c>
      <c r="E35">
        <v>0.21</v>
      </c>
      <c r="F35">
        <v>0.28000000000000003</v>
      </c>
      <c r="G35">
        <v>0.19</v>
      </c>
      <c r="H35" s="18">
        <v>0.39</v>
      </c>
      <c r="J35">
        <v>0.54</v>
      </c>
      <c r="K35">
        <v>0.61</v>
      </c>
      <c r="L35">
        <v>0.56000000000000005</v>
      </c>
      <c r="M35">
        <v>0.56000000000000005</v>
      </c>
      <c r="N35">
        <v>0.56999999999999995</v>
      </c>
      <c r="O35">
        <v>0.28000000000000003</v>
      </c>
    </row>
    <row r="36" spans="1:15" customFormat="1">
      <c r="A36" t="s">
        <v>217</v>
      </c>
      <c r="B36" s="14">
        <v>0.2</v>
      </c>
      <c r="C36" s="19">
        <v>3.3</v>
      </c>
      <c r="D36">
        <v>0.11</v>
      </c>
      <c r="E36">
        <v>0.17</v>
      </c>
      <c r="F36">
        <v>0.1</v>
      </c>
      <c r="G36">
        <v>7.0000000000000007E-2</v>
      </c>
      <c r="H36" s="18">
        <v>0.13</v>
      </c>
      <c r="J36">
        <v>0.54</v>
      </c>
      <c r="K36">
        <v>0.63</v>
      </c>
      <c r="L36">
        <v>0.56999999999999995</v>
      </c>
      <c r="M36">
        <v>0.56999999999999995</v>
      </c>
      <c r="N36">
        <v>0.56999999999999995</v>
      </c>
      <c r="O36">
        <v>0.55000000000000004</v>
      </c>
    </row>
    <row r="37" spans="1:15" customFormat="1">
      <c r="A37" t="s">
        <v>13</v>
      </c>
      <c r="B37" s="14">
        <v>0.19</v>
      </c>
      <c r="C37" s="19">
        <v>3.1</v>
      </c>
      <c r="D37">
        <v>0.28000000000000003</v>
      </c>
      <c r="E37">
        <v>0.28999999999999998</v>
      </c>
      <c r="F37">
        <v>0.25</v>
      </c>
      <c r="G37">
        <v>0.52</v>
      </c>
      <c r="H37" s="18">
        <v>0.55000000000000004</v>
      </c>
      <c r="J37">
        <v>0.56000000000000005</v>
      </c>
      <c r="K37">
        <v>0.61</v>
      </c>
      <c r="L37">
        <v>0.56999999999999995</v>
      </c>
      <c r="M37">
        <v>0.57999999999999996</v>
      </c>
      <c r="N37">
        <v>0.28000000000000003</v>
      </c>
      <c r="O37">
        <v>0.27</v>
      </c>
    </row>
    <row r="38" spans="1:15" customFormat="1">
      <c r="A38" t="s">
        <v>209</v>
      </c>
      <c r="B38" s="14">
        <v>0.19</v>
      </c>
      <c r="C38" s="19">
        <v>3.6</v>
      </c>
      <c r="D38">
        <v>0.21</v>
      </c>
      <c r="E38">
        <v>0.14000000000000001</v>
      </c>
      <c r="F38">
        <v>0.16</v>
      </c>
      <c r="G38">
        <v>0.16</v>
      </c>
      <c r="H38" s="18">
        <v>0.31</v>
      </c>
      <c r="J38">
        <v>0.57999999999999996</v>
      </c>
      <c r="K38">
        <v>0.6</v>
      </c>
      <c r="L38">
        <v>0.59</v>
      </c>
      <c r="M38">
        <v>0.57999999999999996</v>
      </c>
      <c r="N38">
        <v>0.57999999999999996</v>
      </c>
      <c r="O38">
        <v>0.56999999999999995</v>
      </c>
    </row>
    <row r="39" spans="1:15" customFormat="1">
      <c r="A39" t="s">
        <v>213</v>
      </c>
      <c r="B39" s="14">
        <v>0.19</v>
      </c>
      <c r="C39" s="19">
        <v>3.7</v>
      </c>
      <c r="D39">
        <v>0.2</v>
      </c>
      <c r="E39">
        <v>0.15</v>
      </c>
      <c r="F39">
        <v>0.18</v>
      </c>
      <c r="G39">
        <v>0.02</v>
      </c>
      <c r="H39" s="18">
        <v>0.28000000000000003</v>
      </c>
      <c r="J39">
        <v>0.56000000000000005</v>
      </c>
      <c r="K39">
        <v>0.61</v>
      </c>
      <c r="L39">
        <v>0.56000000000000005</v>
      </c>
      <c r="M39">
        <v>0.59</v>
      </c>
      <c r="N39">
        <v>0.56999999999999995</v>
      </c>
      <c r="O39">
        <v>0.56999999999999995</v>
      </c>
    </row>
    <row r="40" spans="1:15" customFormat="1">
      <c r="A40" t="s">
        <v>212</v>
      </c>
      <c r="B40" s="14">
        <v>0.19</v>
      </c>
      <c r="C40" s="19">
        <v>3.5</v>
      </c>
      <c r="D40">
        <v>0.14000000000000001</v>
      </c>
      <c r="E40">
        <v>0.16</v>
      </c>
      <c r="F40">
        <v>0.13</v>
      </c>
      <c r="G40">
        <v>0.28000000000000003</v>
      </c>
      <c r="H40" s="18">
        <v>0.22</v>
      </c>
      <c r="J40">
        <v>0.56999999999999995</v>
      </c>
      <c r="K40">
        <v>0.61</v>
      </c>
      <c r="L40">
        <v>0.56000000000000005</v>
      </c>
      <c r="M40">
        <v>0.56000000000000005</v>
      </c>
      <c r="N40">
        <v>0.54</v>
      </c>
      <c r="O40">
        <v>0.57999999999999996</v>
      </c>
    </row>
    <row r="41" spans="1:15" customFormat="1">
      <c r="A41" t="s">
        <v>215</v>
      </c>
      <c r="B41" s="14">
        <v>0.18</v>
      </c>
      <c r="C41" s="19">
        <v>3.4</v>
      </c>
      <c r="D41">
        <v>0.22</v>
      </c>
      <c r="E41">
        <v>0.17</v>
      </c>
      <c r="F41">
        <v>0.23</v>
      </c>
      <c r="G41">
        <v>0.23</v>
      </c>
      <c r="H41" s="18">
        <v>0.33</v>
      </c>
      <c r="J41">
        <v>0.55000000000000004</v>
      </c>
      <c r="K41">
        <v>0.62</v>
      </c>
      <c r="L41">
        <v>0.56999999999999995</v>
      </c>
      <c r="M41">
        <v>0.56000000000000005</v>
      </c>
      <c r="N41">
        <v>0.56999999999999995</v>
      </c>
      <c r="O41">
        <v>0.56999999999999995</v>
      </c>
    </row>
    <row r="42" spans="1:15" customFormat="1">
      <c r="A42" t="s">
        <v>214</v>
      </c>
      <c r="B42" s="14">
        <v>0.13</v>
      </c>
      <c r="C42" s="19">
        <v>3.4</v>
      </c>
      <c r="D42">
        <v>0.2</v>
      </c>
      <c r="E42">
        <v>0.25</v>
      </c>
      <c r="F42">
        <v>0.17</v>
      </c>
      <c r="G42">
        <v>0.08</v>
      </c>
      <c r="H42" s="18">
        <v>0.25</v>
      </c>
      <c r="J42">
        <v>0.56999999999999995</v>
      </c>
      <c r="K42">
        <v>0.59</v>
      </c>
      <c r="L42">
        <v>0.56000000000000005</v>
      </c>
      <c r="M42">
        <v>0.56000000000000005</v>
      </c>
      <c r="N42">
        <v>0.57999999999999996</v>
      </c>
      <c r="O42">
        <v>0.57999999999999996</v>
      </c>
    </row>
    <row r="43" spans="1:15" customFormat="1">
      <c r="A43" t="s">
        <v>218</v>
      </c>
      <c r="B43" s="14">
        <v>0.13</v>
      </c>
      <c r="C43" s="19">
        <v>3.6</v>
      </c>
      <c r="D43">
        <v>0.15</v>
      </c>
      <c r="E43">
        <v>0.14000000000000001</v>
      </c>
      <c r="F43">
        <v>0.11</v>
      </c>
      <c r="G43">
        <v>0.1</v>
      </c>
      <c r="H43" s="18">
        <v>0.19</v>
      </c>
      <c r="J43">
        <v>0.56999999999999995</v>
      </c>
      <c r="K43">
        <v>0.6</v>
      </c>
      <c r="L43">
        <v>0.56999999999999995</v>
      </c>
      <c r="M43">
        <v>0.56000000000000005</v>
      </c>
      <c r="N43">
        <v>0.57999999999999996</v>
      </c>
      <c r="O43">
        <v>0.56000000000000005</v>
      </c>
    </row>
    <row r="44" spans="1:15" customFormat="1">
      <c r="A44" t="s">
        <v>216</v>
      </c>
      <c r="B44" s="14">
        <v>0.13</v>
      </c>
      <c r="C44" s="19">
        <v>3.3</v>
      </c>
      <c r="D44">
        <v>0.12</v>
      </c>
      <c r="E44">
        <v>0.13</v>
      </c>
      <c r="F44">
        <v>0.11</v>
      </c>
      <c r="G44">
        <v>0.21</v>
      </c>
      <c r="H44" s="18">
        <v>0.12</v>
      </c>
      <c r="J44">
        <v>0.54</v>
      </c>
      <c r="K44">
        <v>0.56999999999999995</v>
      </c>
      <c r="L44">
        <v>0.56999999999999995</v>
      </c>
      <c r="M44">
        <v>0.56000000000000005</v>
      </c>
      <c r="N44">
        <v>0.59</v>
      </c>
      <c r="O44">
        <v>0.56000000000000005</v>
      </c>
    </row>
    <row r="45" spans="1:15">
      <c r="A45" t="s">
        <v>219</v>
      </c>
      <c r="B45" s="14">
        <v>0.11</v>
      </c>
      <c r="C45" s="19">
        <v>4</v>
      </c>
      <c r="D45">
        <v>0.17</v>
      </c>
      <c r="E45">
        <v>0.16</v>
      </c>
      <c r="F45">
        <v>0.17</v>
      </c>
      <c r="G45">
        <v>0.09</v>
      </c>
      <c r="H45" s="18">
        <v>0.19</v>
      </c>
      <c r="J45">
        <v>0.56999999999999995</v>
      </c>
      <c r="K45">
        <v>0.59</v>
      </c>
      <c r="L45">
        <v>0.56999999999999995</v>
      </c>
      <c r="M45">
        <v>0.55000000000000004</v>
      </c>
      <c r="N45">
        <v>0.56000000000000005</v>
      </c>
      <c r="O45">
        <v>0.55000000000000004</v>
      </c>
    </row>
  </sheetData>
  <sortState ref="A26:O45">
    <sortCondition descending="1" ref="B26:B45"/>
  </sortState>
  <phoneticPr fontId="3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opLeftCell="A30" workbookViewId="0">
      <selection activeCell="P4" sqref="P4"/>
    </sheetView>
  </sheetViews>
  <sheetFormatPr baseColWidth="10" defaultRowHeight="13" x14ac:dyDescent="0"/>
  <cols>
    <col min="2" max="2" width="6.7109375" customWidth="1"/>
    <col min="3" max="3" width="8.42578125" customWidth="1"/>
    <col min="4" max="4" width="8.140625" style="24" customWidth="1"/>
    <col min="5" max="7" width="8.140625" customWidth="1"/>
    <col min="8" max="8" width="8.140625" style="18" customWidth="1"/>
    <col min="9" max="9" width="2.28515625" customWidth="1"/>
    <col min="10" max="10" width="9.28515625" style="24" customWidth="1"/>
    <col min="11" max="14" width="9.28515625" customWidth="1"/>
    <col min="15" max="15" width="9.28515625" style="13" customWidth="1"/>
    <col min="16" max="18" width="8.28515625" style="24" customWidth="1"/>
    <col min="19" max="19" width="8.28515625" style="13" customWidth="1"/>
    <col min="20" max="20" width="8.28515625" customWidth="1"/>
    <col min="21" max="21" width="7.28515625" customWidth="1"/>
    <col min="22" max="22" width="29.5703125" customWidth="1"/>
  </cols>
  <sheetData>
    <row r="1" spans="1:20">
      <c r="B1" s="25" t="s">
        <v>66</v>
      </c>
      <c r="C1" t="s">
        <v>134</v>
      </c>
      <c r="D1" t="s">
        <v>1</v>
      </c>
      <c r="E1" t="s">
        <v>135</v>
      </c>
      <c r="F1" t="s">
        <v>16</v>
      </c>
      <c r="G1" t="s">
        <v>15</v>
      </c>
      <c r="H1"/>
      <c r="I1" s="18"/>
      <c r="J1" s="28"/>
      <c r="K1" s="29"/>
      <c r="L1" s="28"/>
      <c r="M1" s="28"/>
      <c r="N1" s="28"/>
      <c r="O1" s="28"/>
      <c r="P1" s="13"/>
      <c r="S1" s="24"/>
      <c r="T1" s="13"/>
    </row>
    <row r="2" spans="1:20">
      <c r="A2" t="s">
        <v>44</v>
      </c>
      <c r="B2" s="14">
        <v>0.28999999999999998</v>
      </c>
      <c r="C2" s="24">
        <v>0.54</v>
      </c>
      <c r="D2">
        <v>0.75</v>
      </c>
      <c r="E2">
        <v>0.69</v>
      </c>
      <c r="F2">
        <v>0.68</v>
      </c>
      <c r="G2">
        <v>0.68</v>
      </c>
      <c r="H2"/>
      <c r="I2" s="18"/>
      <c r="J2" s="1"/>
      <c r="K2" s="1"/>
      <c r="L2" s="1"/>
      <c r="M2" s="1"/>
      <c r="N2" s="1"/>
      <c r="O2" s="1"/>
      <c r="P2" s="13"/>
      <c r="S2" s="24"/>
      <c r="T2" s="13"/>
    </row>
    <row r="3" spans="1:20">
      <c r="A3" t="s">
        <v>47</v>
      </c>
      <c r="B3" s="14">
        <v>0.35</v>
      </c>
      <c r="C3" s="24">
        <v>0.53</v>
      </c>
      <c r="D3">
        <v>0.72</v>
      </c>
      <c r="E3">
        <v>0.65</v>
      </c>
      <c r="F3">
        <v>0.65</v>
      </c>
      <c r="G3">
        <v>0.66</v>
      </c>
      <c r="H3"/>
      <c r="I3" s="18"/>
      <c r="J3" s="1"/>
      <c r="K3" s="1"/>
      <c r="L3" s="1"/>
      <c r="M3" s="1"/>
      <c r="N3" s="1"/>
      <c r="O3" s="1"/>
      <c r="P3" s="13"/>
      <c r="S3" s="24"/>
      <c r="T3" s="13"/>
    </row>
    <row r="4" spans="1:20">
      <c r="A4" t="s">
        <v>35</v>
      </c>
      <c r="B4" s="14">
        <v>0.28999999999999998</v>
      </c>
      <c r="C4" s="24">
        <v>0.52</v>
      </c>
      <c r="D4">
        <v>0.73</v>
      </c>
      <c r="E4">
        <v>0.68</v>
      </c>
      <c r="F4">
        <v>0.64</v>
      </c>
      <c r="G4">
        <v>0.65</v>
      </c>
      <c r="H4"/>
      <c r="I4" s="18"/>
      <c r="J4" s="1"/>
      <c r="K4" s="1"/>
      <c r="L4" s="1"/>
      <c r="M4" s="1"/>
      <c r="N4" s="1"/>
      <c r="O4" s="1"/>
      <c r="P4" s="13"/>
      <c r="S4" s="24"/>
      <c r="T4" s="13"/>
    </row>
    <row r="5" spans="1:20">
      <c r="A5" t="s">
        <v>32</v>
      </c>
      <c r="B5" s="14">
        <v>0.28999999999999998</v>
      </c>
      <c r="C5" s="24">
        <v>0.52</v>
      </c>
      <c r="D5">
        <v>0.72</v>
      </c>
      <c r="E5">
        <v>0.65</v>
      </c>
      <c r="F5">
        <v>0.62</v>
      </c>
      <c r="G5">
        <v>0.65</v>
      </c>
      <c r="H5"/>
      <c r="I5" s="18"/>
      <c r="J5" s="1"/>
      <c r="K5" s="1"/>
      <c r="L5" s="1"/>
      <c r="M5" s="1"/>
      <c r="N5" s="1"/>
      <c r="O5" s="1"/>
      <c r="P5" s="13"/>
      <c r="S5" s="24"/>
      <c r="T5" s="13"/>
    </row>
    <row r="6" spans="1:20">
      <c r="A6" t="s">
        <v>57</v>
      </c>
      <c r="B6" s="14">
        <v>0.31</v>
      </c>
      <c r="C6" s="24">
        <v>0.51</v>
      </c>
      <c r="D6">
        <v>0.73</v>
      </c>
      <c r="E6">
        <v>0.63</v>
      </c>
      <c r="F6">
        <v>0.63</v>
      </c>
      <c r="G6">
        <v>0.65</v>
      </c>
      <c r="H6"/>
      <c r="I6" s="18"/>
      <c r="J6" s="1"/>
      <c r="K6" s="1"/>
      <c r="L6" s="1"/>
      <c r="M6" s="1"/>
      <c r="N6" s="1"/>
      <c r="O6" s="1"/>
      <c r="P6" s="13"/>
      <c r="S6" s="24"/>
      <c r="T6" s="13"/>
    </row>
    <row r="7" spans="1:20">
      <c r="A7" t="s">
        <v>55</v>
      </c>
      <c r="B7" s="14">
        <v>0.31</v>
      </c>
      <c r="C7" s="24">
        <v>0.51</v>
      </c>
      <c r="D7">
        <v>0.7</v>
      </c>
      <c r="E7">
        <v>0.6</v>
      </c>
      <c r="F7">
        <v>0.63</v>
      </c>
      <c r="G7">
        <v>0.65</v>
      </c>
      <c r="H7"/>
      <c r="I7" s="18"/>
      <c r="J7" s="1"/>
      <c r="K7" s="1"/>
      <c r="L7" s="1"/>
      <c r="M7" s="1"/>
      <c r="N7" s="1"/>
      <c r="O7" s="1"/>
      <c r="P7" s="13"/>
      <c r="S7" s="24"/>
      <c r="T7" s="13"/>
    </row>
    <row r="8" spans="1:20">
      <c r="A8" t="s">
        <v>51</v>
      </c>
      <c r="B8" s="14">
        <v>0.32</v>
      </c>
      <c r="C8" s="24">
        <v>0.51</v>
      </c>
      <c r="D8">
        <v>0.7</v>
      </c>
      <c r="E8">
        <v>0.57999999999999996</v>
      </c>
      <c r="F8">
        <v>0.6</v>
      </c>
      <c r="G8">
        <v>0.62</v>
      </c>
      <c r="H8"/>
      <c r="I8" s="18"/>
      <c r="J8" s="1"/>
      <c r="K8" s="1"/>
      <c r="L8" s="1"/>
      <c r="M8" s="1"/>
      <c r="N8" s="1"/>
      <c r="O8" s="1"/>
      <c r="P8" s="13"/>
      <c r="S8" s="24"/>
      <c r="T8" s="13"/>
    </row>
    <row r="9" spans="1:20">
      <c r="A9" t="s">
        <v>46</v>
      </c>
      <c r="B9" s="14">
        <v>0.31</v>
      </c>
      <c r="C9" s="24">
        <v>0.51</v>
      </c>
      <c r="D9">
        <v>0.68</v>
      </c>
      <c r="E9">
        <v>0.57999999999999996</v>
      </c>
      <c r="F9">
        <v>0.61</v>
      </c>
      <c r="G9">
        <v>0.63</v>
      </c>
      <c r="H9"/>
      <c r="I9" s="18"/>
      <c r="J9" s="1"/>
      <c r="K9" s="1"/>
      <c r="L9" s="1"/>
      <c r="M9" s="1"/>
      <c r="N9" s="1"/>
      <c r="O9" s="1"/>
      <c r="P9" s="13"/>
      <c r="S9" s="24"/>
      <c r="T9" s="13"/>
    </row>
    <row r="10" spans="1:20">
      <c r="A10" t="s">
        <v>28</v>
      </c>
      <c r="B10" s="14">
        <v>0.28999999999999998</v>
      </c>
      <c r="C10" s="24">
        <v>0.51</v>
      </c>
      <c r="D10">
        <v>0.7</v>
      </c>
      <c r="E10">
        <v>0.63</v>
      </c>
      <c r="F10">
        <v>0.59</v>
      </c>
      <c r="G10">
        <v>0.64</v>
      </c>
      <c r="H10"/>
      <c r="I10" s="18"/>
      <c r="J10" s="1"/>
      <c r="K10" s="1"/>
      <c r="L10" s="1"/>
      <c r="M10" s="1"/>
      <c r="N10" s="1"/>
      <c r="O10" s="1"/>
      <c r="P10" s="13"/>
      <c r="S10" s="24"/>
      <c r="T10" s="13"/>
    </row>
    <row r="11" spans="1:20">
      <c r="A11" t="s">
        <v>59</v>
      </c>
      <c r="B11" s="14">
        <v>0.33</v>
      </c>
      <c r="C11" s="24">
        <v>0.5</v>
      </c>
      <c r="D11">
        <v>0.76</v>
      </c>
      <c r="E11">
        <v>0.67</v>
      </c>
      <c r="F11">
        <v>0.65</v>
      </c>
      <c r="G11">
        <v>0.65</v>
      </c>
      <c r="H11"/>
      <c r="I11" s="18"/>
      <c r="J11" s="1"/>
      <c r="K11" s="1"/>
      <c r="L11" s="1"/>
      <c r="M11" s="1"/>
      <c r="N11" s="1"/>
      <c r="O11" s="1"/>
      <c r="P11" s="13"/>
      <c r="S11" s="24"/>
      <c r="T11" s="13"/>
    </row>
    <row r="12" spans="1:20">
      <c r="A12" t="s">
        <v>39</v>
      </c>
      <c r="B12" s="14">
        <v>0.34</v>
      </c>
      <c r="C12" s="24">
        <v>0.5</v>
      </c>
      <c r="D12">
        <v>0.72</v>
      </c>
      <c r="E12">
        <v>0.64</v>
      </c>
      <c r="F12">
        <v>0.63</v>
      </c>
      <c r="G12">
        <v>0.64</v>
      </c>
      <c r="H12"/>
      <c r="I12" s="18"/>
      <c r="J12" s="1"/>
      <c r="K12" s="1"/>
      <c r="L12" s="1"/>
      <c r="M12" s="1"/>
      <c r="N12" s="1"/>
      <c r="O12" s="1"/>
      <c r="P12" s="13"/>
      <c r="S12" s="24"/>
      <c r="T12" s="13"/>
    </row>
    <row r="13" spans="1:20">
      <c r="A13" t="s">
        <v>38</v>
      </c>
      <c r="B13" s="14">
        <v>0.35</v>
      </c>
      <c r="C13" s="24">
        <v>0.5</v>
      </c>
      <c r="D13">
        <v>0.73</v>
      </c>
      <c r="E13">
        <v>0.64</v>
      </c>
      <c r="F13">
        <v>0.64</v>
      </c>
      <c r="G13">
        <v>0.65</v>
      </c>
      <c r="H13"/>
      <c r="I13" s="18"/>
      <c r="J13" s="1"/>
      <c r="K13" s="1"/>
      <c r="L13" s="1"/>
      <c r="M13" s="1"/>
      <c r="N13" s="1"/>
      <c r="O13" s="1"/>
      <c r="P13" s="13"/>
      <c r="S13" s="24"/>
      <c r="T13" s="13"/>
    </row>
    <row r="14" spans="1:20">
      <c r="A14" t="s">
        <v>30</v>
      </c>
      <c r="B14" s="14">
        <v>0.28000000000000003</v>
      </c>
      <c r="C14" s="24">
        <v>0.5</v>
      </c>
      <c r="D14">
        <v>0.76</v>
      </c>
      <c r="E14">
        <v>0.63</v>
      </c>
      <c r="F14">
        <v>0.65</v>
      </c>
      <c r="G14">
        <v>0.66</v>
      </c>
      <c r="H14"/>
      <c r="I14" s="18"/>
      <c r="J14" s="1"/>
      <c r="K14" s="1"/>
      <c r="L14" s="1"/>
      <c r="M14" s="1"/>
      <c r="N14" s="1"/>
      <c r="O14" s="1"/>
      <c r="P14" s="13"/>
      <c r="S14" s="24"/>
      <c r="T14" s="13"/>
    </row>
    <row r="15" spans="1:20">
      <c r="A15" t="s">
        <v>41</v>
      </c>
      <c r="B15" s="14">
        <v>0.28000000000000003</v>
      </c>
      <c r="C15" s="24">
        <v>0.49</v>
      </c>
      <c r="D15">
        <v>0.73</v>
      </c>
      <c r="E15">
        <v>0.6</v>
      </c>
      <c r="F15">
        <v>0.66</v>
      </c>
      <c r="G15">
        <v>0.67</v>
      </c>
      <c r="H15"/>
      <c r="I15" s="18"/>
      <c r="J15" s="1"/>
      <c r="K15" s="1"/>
      <c r="L15" s="1"/>
      <c r="M15" s="1"/>
      <c r="N15" s="1"/>
      <c r="O15" s="1"/>
      <c r="P15" s="13"/>
      <c r="S15" s="24"/>
      <c r="T15" s="13"/>
    </row>
    <row r="16" spans="1:20">
      <c r="A16" t="s">
        <v>37</v>
      </c>
      <c r="B16" s="14">
        <v>0.28000000000000003</v>
      </c>
      <c r="C16" s="24">
        <v>0.49</v>
      </c>
      <c r="D16">
        <v>0.72</v>
      </c>
      <c r="E16">
        <v>0.57999999999999996</v>
      </c>
      <c r="F16">
        <v>0.62</v>
      </c>
      <c r="G16">
        <v>0.64</v>
      </c>
      <c r="H16"/>
      <c r="I16" s="18"/>
      <c r="J16" s="1"/>
      <c r="K16" s="1"/>
      <c r="L16" s="1"/>
      <c r="M16" s="1"/>
      <c r="N16" s="1"/>
      <c r="O16" s="1"/>
      <c r="P16" s="13"/>
      <c r="S16" s="24"/>
      <c r="T16" s="13"/>
    </row>
    <row r="17" spans="1:20">
      <c r="A17" t="s">
        <v>36</v>
      </c>
      <c r="B17" s="14">
        <v>0.3</v>
      </c>
      <c r="C17" s="24">
        <v>0.44</v>
      </c>
      <c r="D17">
        <v>0.71</v>
      </c>
      <c r="E17">
        <v>0.56999999999999995</v>
      </c>
      <c r="F17">
        <v>0.6</v>
      </c>
      <c r="G17">
        <v>0.57999999999999996</v>
      </c>
      <c r="H17"/>
      <c r="I17" s="18"/>
      <c r="J17" s="1"/>
      <c r="K17" s="1"/>
      <c r="L17" s="1"/>
      <c r="M17" s="1"/>
      <c r="N17" s="1"/>
      <c r="O17" s="1"/>
      <c r="P17" s="13"/>
      <c r="S17" s="24"/>
      <c r="T17" s="13"/>
    </row>
    <row r="18" spans="1:20">
      <c r="A18" t="s">
        <v>43</v>
      </c>
      <c r="B18" s="14">
        <v>0.36</v>
      </c>
      <c r="C18" s="24">
        <v>0.41</v>
      </c>
      <c r="D18">
        <v>0.71</v>
      </c>
      <c r="E18">
        <v>0.64</v>
      </c>
      <c r="F18">
        <v>0.61</v>
      </c>
      <c r="G18">
        <v>0.6</v>
      </c>
      <c r="H18"/>
      <c r="I18" s="18"/>
      <c r="J18" s="1"/>
      <c r="K18" s="1"/>
      <c r="L18" s="1"/>
      <c r="M18" s="1"/>
      <c r="N18" s="1"/>
      <c r="O18" s="1"/>
      <c r="P18" s="13"/>
      <c r="S18" s="24"/>
      <c r="T18" s="13"/>
    </row>
    <row r="19" spans="1:20">
      <c r="A19" t="s">
        <v>33</v>
      </c>
      <c r="B19" s="14">
        <v>0.16</v>
      </c>
      <c r="C19" s="24">
        <v>0.38</v>
      </c>
      <c r="D19">
        <v>0.67</v>
      </c>
      <c r="E19">
        <v>0.41</v>
      </c>
      <c r="F19">
        <v>0.51</v>
      </c>
      <c r="G19">
        <v>0.5</v>
      </c>
      <c r="H19"/>
      <c r="I19" s="18"/>
      <c r="J19" s="1"/>
      <c r="K19" s="1"/>
      <c r="L19" s="1"/>
      <c r="M19" s="1"/>
      <c r="N19" s="1"/>
      <c r="O19" s="1"/>
      <c r="P19" s="13"/>
      <c r="S19" s="24"/>
      <c r="T19" s="13"/>
    </row>
    <row r="20" spans="1:20">
      <c r="A20" t="s">
        <v>64</v>
      </c>
      <c r="B20" s="14">
        <v>0.2</v>
      </c>
      <c r="C20" s="24">
        <v>0.36</v>
      </c>
      <c r="D20">
        <v>0.64</v>
      </c>
      <c r="E20">
        <v>0.43</v>
      </c>
      <c r="F20">
        <v>0.49</v>
      </c>
      <c r="G20">
        <v>0.51</v>
      </c>
      <c r="H20"/>
      <c r="I20" s="18"/>
      <c r="J20" s="1"/>
      <c r="K20" s="1"/>
      <c r="L20" s="1"/>
      <c r="M20" s="1"/>
      <c r="N20" s="1"/>
      <c r="O20" s="1"/>
      <c r="P20" s="13"/>
      <c r="S20" s="24"/>
      <c r="T20" s="13"/>
    </row>
    <row r="21" spans="1:20">
      <c r="A21" t="s">
        <v>45</v>
      </c>
      <c r="B21" s="14">
        <v>0.15</v>
      </c>
      <c r="C21" s="24">
        <v>0.36</v>
      </c>
      <c r="D21">
        <v>0.49</v>
      </c>
      <c r="E21">
        <v>0.39</v>
      </c>
      <c r="F21">
        <v>0.43</v>
      </c>
      <c r="G21">
        <v>0.44</v>
      </c>
      <c r="H21"/>
      <c r="I21" s="18"/>
      <c r="J21" s="1"/>
      <c r="K21" s="1"/>
      <c r="L21" s="1"/>
      <c r="M21" s="1"/>
      <c r="N21" s="1"/>
      <c r="O21" s="1"/>
      <c r="P21" s="13"/>
      <c r="S21" s="24"/>
      <c r="T21" s="13"/>
    </row>
    <row r="22" spans="1:20">
      <c r="A22" t="s">
        <v>56</v>
      </c>
      <c r="B22" s="14">
        <v>0.15</v>
      </c>
      <c r="C22" s="24">
        <v>0.35</v>
      </c>
      <c r="D22">
        <v>0.5</v>
      </c>
      <c r="E22">
        <v>0.24</v>
      </c>
      <c r="F22">
        <v>0.41</v>
      </c>
      <c r="G22">
        <v>0.44</v>
      </c>
      <c r="H22"/>
      <c r="I22" s="18"/>
      <c r="J22" s="1"/>
      <c r="K22" s="1"/>
      <c r="L22" s="1"/>
      <c r="M22" s="1"/>
      <c r="N22" s="1"/>
      <c r="O22" s="1"/>
      <c r="P22" s="13"/>
      <c r="S22" s="24"/>
      <c r="T22" s="13"/>
    </row>
    <row r="23" spans="1:20">
      <c r="A23" t="s">
        <v>53</v>
      </c>
      <c r="B23" s="14">
        <v>0.22</v>
      </c>
      <c r="C23" s="24">
        <v>0.35</v>
      </c>
      <c r="D23">
        <v>0.54</v>
      </c>
      <c r="E23">
        <v>0.21</v>
      </c>
      <c r="F23">
        <v>0.42</v>
      </c>
      <c r="G23">
        <v>0.45</v>
      </c>
      <c r="H23"/>
      <c r="I23" s="18"/>
      <c r="J23" s="1"/>
      <c r="K23" s="1"/>
      <c r="L23" s="1"/>
      <c r="M23" s="1"/>
      <c r="N23" s="1"/>
      <c r="O23" s="1"/>
      <c r="P23" s="13"/>
      <c r="S23" s="24"/>
      <c r="T23" s="13"/>
    </row>
    <row r="24" spans="1:20">
      <c r="A24" t="s">
        <v>54</v>
      </c>
      <c r="B24" s="14">
        <v>0.16</v>
      </c>
      <c r="C24" s="24">
        <v>0.34</v>
      </c>
      <c r="D24">
        <v>0.52</v>
      </c>
      <c r="E24">
        <v>0.2</v>
      </c>
      <c r="F24">
        <v>0.35</v>
      </c>
      <c r="G24">
        <v>0.41</v>
      </c>
      <c r="H24"/>
      <c r="I24" s="18"/>
      <c r="J24" s="1"/>
      <c r="K24" s="1"/>
      <c r="L24" s="1"/>
      <c r="M24" s="1"/>
      <c r="N24" s="1"/>
      <c r="O24" s="1"/>
      <c r="P24" s="13"/>
      <c r="S24" s="24"/>
      <c r="T24" s="13"/>
    </row>
    <row r="25" spans="1:20">
      <c r="A25" t="s">
        <v>52</v>
      </c>
      <c r="B25" s="14">
        <v>0.14000000000000001</v>
      </c>
      <c r="C25" s="24">
        <v>0.34</v>
      </c>
      <c r="D25">
        <v>0.56999999999999995</v>
      </c>
      <c r="E25">
        <v>0.11</v>
      </c>
      <c r="F25">
        <v>0.43</v>
      </c>
      <c r="G25">
        <v>0.44</v>
      </c>
      <c r="H25"/>
      <c r="I25" s="18"/>
      <c r="J25" s="1"/>
      <c r="K25" s="1"/>
      <c r="L25" s="1"/>
      <c r="M25" s="1"/>
      <c r="N25" s="1"/>
      <c r="O25" s="1"/>
      <c r="P25" s="13"/>
      <c r="S25" s="24"/>
      <c r="T25" s="13"/>
    </row>
    <row r="26" spans="1:20">
      <c r="A26" t="s">
        <v>50</v>
      </c>
      <c r="B26" s="14">
        <v>0.15</v>
      </c>
      <c r="C26" s="24">
        <v>0.34</v>
      </c>
      <c r="D26">
        <v>0.64</v>
      </c>
      <c r="E26">
        <v>0.27</v>
      </c>
      <c r="F26">
        <v>0.44</v>
      </c>
      <c r="G26">
        <v>0.41</v>
      </c>
      <c r="H26"/>
      <c r="I26" s="18"/>
      <c r="J26" s="1"/>
      <c r="K26" s="1"/>
      <c r="L26" s="1"/>
      <c r="M26" s="1"/>
      <c r="N26" s="1"/>
      <c r="O26" s="1"/>
      <c r="P26" s="13"/>
      <c r="S26" s="24"/>
      <c r="T26" s="13"/>
    </row>
    <row r="27" spans="1:20">
      <c r="A27" t="s">
        <v>27</v>
      </c>
      <c r="B27" s="14">
        <v>0.19</v>
      </c>
      <c r="C27" s="24">
        <v>0.33</v>
      </c>
      <c r="D27">
        <v>0.56999999999999995</v>
      </c>
      <c r="E27">
        <v>0.31</v>
      </c>
      <c r="F27">
        <v>0.39</v>
      </c>
      <c r="G27">
        <v>0.46</v>
      </c>
      <c r="H27"/>
      <c r="I27" s="18"/>
      <c r="J27" s="1"/>
      <c r="K27" s="1"/>
      <c r="L27" s="1"/>
      <c r="M27" s="1"/>
      <c r="N27" s="1"/>
      <c r="O27" s="1"/>
      <c r="P27" s="13"/>
      <c r="S27" s="24"/>
      <c r="T27" s="13"/>
    </row>
    <row r="28" spans="1:20">
      <c r="A28" t="s">
        <v>58</v>
      </c>
      <c r="B28" s="14">
        <v>0.21</v>
      </c>
      <c r="C28" s="24">
        <v>0.31</v>
      </c>
      <c r="D28">
        <v>0.45</v>
      </c>
      <c r="E28">
        <v>0.17</v>
      </c>
      <c r="F28">
        <v>0.36</v>
      </c>
      <c r="G28">
        <v>0.42</v>
      </c>
      <c r="H28"/>
      <c r="I28" s="18"/>
      <c r="J28" s="1"/>
      <c r="K28" s="1"/>
      <c r="L28" s="1"/>
      <c r="M28" s="1"/>
      <c r="N28" s="1"/>
      <c r="O28" s="1"/>
      <c r="P28" s="13"/>
      <c r="S28" s="24"/>
      <c r="T28" s="13"/>
    </row>
    <row r="29" spans="1:20">
      <c r="A29" t="s">
        <v>61</v>
      </c>
      <c r="B29" s="14">
        <v>0.2</v>
      </c>
      <c r="C29" s="24">
        <v>0.3</v>
      </c>
      <c r="D29">
        <v>0.49</v>
      </c>
      <c r="E29">
        <v>0.22</v>
      </c>
      <c r="F29">
        <v>0.36</v>
      </c>
      <c r="G29">
        <v>0.4</v>
      </c>
      <c r="H29"/>
      <c r="I29" s="18"/>
      <c r="J29" s="1"/>
      <c r="K29" s="1"/>
      <c r="L29" s="1"/>
      <c r="M29" s="1"/>
      <c r="N29" s="1"/>
      <c r="O29" s="1"/>
      <c r="P29" s="13"/>
      <c r="S29" s="24"/>
      <c r="T29" s="13"/>
    </row>
    <row r="30" spans="1:20">
      <c r="A30" t="s">
        <v>40</v>
      </c>
      <c r="B30" s="14">
        <v>0.14000000000000001</v>
      </c>
      <c r="C30" s="24">
        <v>0.3</v>
      </c>
      <c r="D30">
        <v>0.51</v>
      </c>
      <c r="E30">
        <v>0.35</v>
      </c>
      <c r="F30">
        <v>0.28000000000000003</v>
      </c>
      <c r="G30">
        <v>0.4</v>
      </c>
      <c r="H30"/>
      <c r="I30" s="18"/>
      <c r="J30" s="1"/>
      <c r="K30" s="1"/>
      <c r="L30" s="1"/>
      <c r="M30" s="1"/>
      <c r="N30" s="1"/>
      <c r="O30" s="1"/>
      <c r="P30" s="13"/>
      <c r="S30" s="24"/>
      <c r="T30" s="13"/>
    </row>
    <row r="31" spans="1:20">
      <c r="A31" t="s">
        <v>49</v>
      </c>
      <c r="B31" s="14">
        <v>0.19</v>
      </c>
      <c r="C31" s="24">
        <v>0.28999999999999998</v>
      </c>
      <c r="D31">
        <v>0.59</v>
      </c>
      <c r="E31">
        <v>0.25</v>
      </c>
      <c r="F31">
        <v>0.45</v>
      </c>
      <c r="G31">
        <v>0.43</v>
      </c>
      <c r="H31"/>
      <c r="I31" s="18"/>
      <c r="J31" s="1"/>
      <c r="K31" s="1"/>
      <c r="L31" s="1"/>
      <c r="M31" s="1"/>
      <c r="N31" s="1"/>
      <c r="O31" s="1"/>
      <c r="P31" s="13"/>
      <c r="S31" s="24"/>
      <c r="T31" s="13"/>
    </row>
    <row r="32" spans="1:20">
      <c r="A32" t="s">
        <v>29</v>
      </c>
      <c r="B32" s="14">
        <v>0.18</v>
      </c>
      <c r="C32" s="24">
        <v>0.28999999999999998</v>
      </c>
      <c r="D32">
        <v>0.54</v>
      </c>
      <c r="E32">
        <v>0.24</v>
      </c>
      <c r="F32">
        <v>0.4</v>
      </c>
      <c r="G32">
        <v>0.38</v>
      </c>
      <c r="H32"/>
      <c r="I32" s="18"/>
      <c r="J32" s="1"/>
      <c r="K32" s="1"/>
      <c r="L32" s="1"/>
      <c r="M32" s="1"/>
      <c r="N32" s="1"/>
      <c r="O32" s="1"/>
      <c r="P32" s="13"/>
      <c r="S32" s="24"/>
      <c r="T32" s="13"/>
    </row>
    <row r="33" spans="1:20">
      <c r="A33" t="s">
        <v>42</v>
      </c>
      <c r="B33" s="14">
        <v>0.15</v>
      </c>
      <c r="C33" s="24">
        <v>0.28000000000000003</v>
      </c>
      <c r="D33">
        <v>0.49</v>
      </c>
      <c r="E33">
        <v>0.3</v>
      </c>
      <c r="F33">
        <v>0.34</v>
      </c>
      <c r="G33">
        <v>0.32</v>
      </c>
      <c r="H33"/>
      <c r="I33" s="18"/>
      <c r="J33" s="1"/>
      <c r="K33" s="1"/>
      <c r="L33" s="1"/>
      <c r="M33" s="1"/>
      <c r="N33" s="1"/>
      <c r="O33" s="1"/>
      <c r="P33" s="13"/>
      <c r="S33" s="24"/>
      <c r="T33" s="13"/>
    </row>
    <row r="34" spans="1:20">
      <c r="A34" t="s">
        <v>26</v>
      </c>
      <c r="B34" s="14">
        <v>0.22</v>
      </c>
      <c r="C34" s="24">
        <v>0.27</v>
      </c>
      <c r="D34">
        <v>0.44</v>
      </c>
      <c r="E34">
        <v>0.26</v>
      </c>
      <c r="F34">
        <v>0.39</v>
      </c>
      <c r="G34">
        <v>0.34</v>
      </c>
      <c r="H34"/>
      <c r="I34" s="18"/>
      <c r="J34" s="1"/>
      <c r="K34" s="1"/>
      <c r="L34" s="1"/>
      <c r="M34" s="1"/>
      <c r="N34" s="1"/>
      <c r="O34" s="1"/>
      <c r="P34" s="13"/>
      <c r="S34" s="24"/>
      <c r="T34" s="13"/>
    </row>
    <row r="35" spans="1:20">
      <c r="A35" t="s">
        <v>31</v>
      </c>
      <c r="B35" s="14">
        <v>0.11</v>
      </c>
      <c r="C35" s="24">
        <v>0.25</v>
      </c>
      <c r="D35">
        <v>0.41</v>
      </c>
      <c r="E35">
        <v>0.14000000000000001</v>
      </c>
      <c r="F35">
        <v>0.35</v>
      </c>
      <c r="G35">
        <v>0.35</v>
      </c>
      <c r="H35"/>
      <c r="I35" s="18"/>
      <c r="J35" s="1"/>
      <c r="K35" s="1"/>
      <c r="L35" s="1"/>
      <c r="M35" s="1"/>
      <c r="N35" s="1"/>
      <c r="O35" s="1"/>
      <c r="P35" s="13"/>
      <c r="S35" s="24"/>
      <c r="T35" s="13"/>
    </row>
    <row r="36" spans="1:20">
      <c r="A36" t="s">
        <v>60</v>
      </c>
      <c r="B36" s="14">
        <v>0.15</v>
      </c>
      <c r="C36" s="24">
        <v>0.23</v>
      </c>
      <c r="D36">
        <v>0.3</v>
      </c>
      <c r="E36">
        <v>0.26</v>
      </c>
      <c r="F36">
        <v>0.25</v>
      </c>
      <c r="G36">
        <v>0.3</v>
      </c>
      <c r="H36"/>
      <c r="I36" s="18"/>
      <c r="J36" s="1"/>
      <c r="K36" s="1"/>
      <c r="L36" s="1"/>
      <c r="M36" s="1"/>
      <c r="N36" s="1"/>
      <c r="O36" s="1"/>
      <c r="P36" s="13"/>
      <c r="S36" s="24"/>
      <c r="T36" s="13"/>
    </row>
    <row r="37" spans="1:20">
      <c r="A37" t="s">
        <v>48</v>
      </c>
      <c r="B37" s="14">
        <v>0.22</v>
      </c>
      <c r="C37" s="24">
        <v>0.22</v>
      </c>
      <c r="D37">
        <v>0.33</v>
      </c>
      <c r="E37">
        <v>0.25</v>
      </c>
      <c r="F37">
        <v>0.23</v>
      </c>
      <c r="G37">
        <v>0.28000000000000003</v>
      </c>
      <c r="H37"/>
      <c r="I37" s="18"/>
      <c r="J37" s="1"/>
      <c r="K37" s="1"/>
      <c r="L37" s="1"/>
      <c r="M37" s="1"/>
      <c r="N37" s="1"/>
      <c r="O37" s="1"/>
      <c r="P37" s="13"/>
      <c r="S37" s="24"/>
      <c r="T37" s="13"/>
    </row>
    <row r="38" spans="1:20">
      <c r="A38" t="s">
        <v>34</v>
      </c>
      <c r="B38" s="14">
        <v>0.22</v>
      </c>
      <c r="C38" s="24">
        <v>0.2</v>
      </c>
      <c r="D38">
        <v>0.27</v>
      </c>
      <c r="E38">
        <v>0.14000000000000001</v>
      </c>
      <c r="F38">
        <v>0.26</v>
      </c>
      <c r="G38">
        <v>0.25</v>
      </c>
      <c r="H38"/>
      <c r="I38" s="18"/>
      <c r="J38" s="1"/>
      <c r="K38" s="1"/>
      <c r="L38" s="1"/>
      <c r="M38" s="1"/>
      <c r="N38" s="1"/>
      <c r="O38" s="1"/>
      <c r="P38" s="13"/>
      <c r="S38" s="24"/>
      <c r="T38" s="13"/>
    </row>
    <row r="39" spans="1:20">
      <c r="A39" t="s">
        <v>62</v>
      </c>
      <c r="B39" s="14">
        <v>0.3</v>
      </c>
      <c r="C39" s="24">
        <v>0.18</v>
      </c>
      <c r="D39">
        <v>0.22</v>
      </c>
      <c r="E39">
        <v>0.28999999999999998</v>
      </c>
      <c r="F39">
        <v>0.16</v>
      </c>
      <c r="G39">
        <v>0.25</v>
      </c>
      <c r="H39"/>
      <c r="I39" s="18"/>
      <c r="J39" s="1"/>
      <c r="K39" s="1"/>
      <c r="L39" s="1"/>
      <c r="M39" s="1"/>
      <c r="N39" s="1"/>
      <c r="O39" s="1"/>
      <c r="P39" s="13"/>
      <c r="S39" s="24"/>
      <c r="T39" s="13"/>
    </row>
    <row r="40" spans="1:20">
      <c r="A40" t="s">
        <v>63</v>
      </c>
      <c r="B40" s="14">
        <v>7.0000000000000007E-2</v>
      </c>
      <c r="C40" s="24">
        <v>0.1</v>
      </c>
      <c r="D40">
        <v>7.0000000000000007E-2</v>
      </c>
      <c r="E40">
        <v>0.09</v>
      </c>
      <c r="F40">
        <v>0.1</v>
      </c>
      <c r="G40">
        <v>0.08</v>
      </c>
      <c r="H40"/>
      <c r="I40" s="18"/>
      <c r="J40" s="1"/>
      <c r="K40" s="1"/>
      <c r="L40" s="1"/>
      <c r="M40" s="1"/>
      <c r="N40" s="1"/>
      <c r="O40" s="1"/>
      <c r="P40" s="13"/>
      <c r="S40" s="24"/>
      <c r="T40" s="13"/>
    </row>
    <row r="41" spans="1:20">
      <c r="D41"/>
    </row>
    <row r="42" spans="1:20">
      <c r="C42" t="s">
        <v>4</v>
      </c>
      <c r="J42" s="24" t="s">
        <v>5</v>
      </c>
    </row>
    <row r="43" spans="1:20">
      <c r="B43" s="25" t="s">
        <v>66</v>
      </c>
      <c r="C43" t="s">
        <v>134</v>
      </c>
      <c r="D43" t="s">
        <v>1</v>
      </c>
      <c r="E43" t="s">
        <v>135</v>
      </c>
      <c r="F43" t="s">
        <v>16</v>
      </c>
      <c r="G43" t="s">
        <v>15</v>
      </c>
      <c r="H43"/>
      <c r="I43" s="18"/>
      <c r="J43" s="28" t="s">
        <v>193</v>
      </c>
      <c r="K43" s="29" t="s">
        <v>279</v>
      </c>
      <c r="L43" s="28" t="s">
        <v>169</v>
      </c>
      <c r="M43" s="28" t="s">
        <v>170</v>
      </c>
      <c r="N43" s="28" t="s">
        <v>163</v>
      </c>
      <c r="O43" s="28" t="s">
        <v>1</v>
      </c>
    </row>
    <row r="44" spans="1:20">
      <c r="A44" t="s">
        <v>43</v>
      </c>
      <c r="B44" s="14">
        <v>0.36</v>
      </c>
      <c r="C44" s="24">
        <v>0.41</v>
      </c>
      <c r="D44">
        <v>0.71</v>
      </c>
      <c r="E44">
        <v>0.64</v>
      </c>
      <c r="F44">
        <v>0.61</v>
      </c>
      <c r="G44">
        <v>0.6</v>
      </c>
      <c r="H44"/>
      <c r="I44" s="18"/>
      <c r="J44" s="1">
        <v>0.38590000000000002</v>
      </c>
      <c r="K44" s="1"/>
      <c r="L44" s="1">
        <v>0.37459999999999999</v>
      </c>
      <c r="M44" s="1">
        <v>0.32900000000000001</v>
      </c>
      <c r="N44" s="1">
        <v>0.3528</v>
      </c>
      <c r="O44" s="1">
        <v>0.32790000000000002</v>
      </c>
    </row>
    <row r="45" spans="1:20">
      <c r="A45" t="s">
        <v>38</v>
      </c>
      <c r="B45" s="14">
        <v>0.35</v>
      </c>
      <c r="C45" s="24">
        <v>0.5</v>
      </c>
      <c r="D45">
        <v>0.73</v>
      </c>
      <c r="E45">
        <v>0.64</v>
      </c>
      <c r="F45">
        <v>0.64</v>
      </c>
      <c r="G45">
        <v>0.65</v>
      </c>
      <c r="H45"/>
      <c r="I45" s="18"/>
      <c r="J45" s="1">
        <v>0.34429999999999999</v>
      </c>
      <c r="K45" s="1"/>
      <c r="L45" s="1">
        <v>0.35820000000000002</v>
      </c>
      <c r="M45" s="1">
        <v>0.4022</v>
      </c>
      <c r="N45" s="1">
        <v>0.36109999999999998</v>
      </c>
      <c r="O45" s="1">
        <v>0.3145</v>
      </c>
    </row>
    <row r="46" spans="1:20">
      <c r="A46" t="s">
        <v>47</v>
      </c>
      <c r="B46" s="14">
        <v>0.35</v>
      </c>
      <c r="C46" s="24">
        <v>0.53</v>
      </c>
      <c r="D46">
        <v>0.72</v>
      </c>
      <c r="E46">
        <v>0.65</v>
      </c>
      <c r="F46">
        <v>0.65</v>
      </c>
      <c r="G46">
        <v>0.66</v>
      </c>
      <c r="H46"/>
      <c r="I46" s="18"/>
      <c r="J46" s="1">
        <v>0.35659999999999997</v>
      </c>
      <c r="K46" s="1"/>
      <c r="L46" s="1">
        <v>0.34810000000000002</v>
      </c>
      <c r="M46" s="1">
        <v>0.35780000000000001</v>
      </c>
      <c r="N46" s="1">
        <v>0.37559999999999999</v>
      </c>
      <c r="O46" s="1">
        <v>0.36330000000000001</v>
      </c>
    </row>
    <row r="47" spans="1:20">
      <c r="A47" t="s">
        <v>39</v>
      </c>
      <c r="B47" s="14">
        <v>0.34</v>
      </c>
      <c r="C47" s="24">
        <v>0.5</v>
      </c>
      <c r="D47">
        <v>0.72</v>
      </c>
      <c r="E47">
        <v>0.64</v>
      </c>
      <c r="F47">
        <v>0.63</v>
      </c>
      <c r="G47">
        <v>0.64</v>
      </c>
      <c r="H47"/>
      <c r="I47" s="18"/>
      <c r="J47" s="1">
        <v>0.36480000000000001</v>
      </c>
      <c r="K47" s="1"/>
      <c r="L47" s="1">
        <v>0.37609999999999999</v>
      </c>
      <c r="M47" s="1">
        <v>0.3427</v>
      </c>
      <c r="N47" s="1">
        <v>0.36520000000000002</v>
      </c>
      <c r="O47" s="1">
        <v>0.32900000000000001</v>
      </c>
    </row>
    <row r="48" spans="1:20">
      <c r="A48" t="s">
        <v>59</v>
      </c>
      <c r="B48" s="14">
        <v>0.33</v>
      </c>
      <c r="C48" s="24">
        <v>0.5</v>
      </c>
      <c r="D48">
        <v>0.76</v>
      </c>
      <c r="E48">
        <v>0.67</v>
      </c>
      <c r="F48">
        <v>0.65</v>
      </c>
      <c r="G48">
        <v>0.65</v>
      </c>
      <c r="H48"/>
      <c r="I48" s="18"/>
      <c r="J48" s="1">
        <v>0.35570000000000002</v>
      </c>
      <c r="K48" s="1"/>
      <c r="L48" s="1">
        <v>0.35759999999999997</v>
      </c>
      <c r="M48" s="1">
        <v>0.34670000000000001</v>
      </c>
      <c r="N48" s="1">
        <v>0.34279999999999999</v>
      </c>
      <c r="O48" s="1">
        <v>0.32400000000000001</v>
      </c>
    </row>
    <row r="49" spans="1:15">
      <c r="A49" t="s">
        <v>51</v>
      </c>
      <c r="B49" s="14">
        <v>0.32</v>
      </c>
      <c r="C49" s="24">
        <v>0.51</v>
      </c>
      <c r="D49">
        <v>0.7</v>
      </c>
      <c r="E49">
        <v>0.57999999999999996</v>
      </c>
      <c r="F49">
        <v>0.6</v>
      </c>
      <c r="G49">
        <v>0.62</v>
      </c>
      <c r="H49"/>
      <c r="I49" s="18"/>
      <c r="J49" s="1">
        <v>0.40079999999999999</v>
      </c>
      <c r="K49" s="1"/>
      <c r="L49" s="1">
        <v>0.38690000000000002</v>
      </c>
      <c r="M49" s="1">
        <v>0.37269999999999998</v>
      </c>
      <c r="N49" s="1">
        <v>0.35620000000000002</v>
      </c>
      <c r="O49" s="1">
        <v>0.32750000000000001</v>
      </c>
    </row>
    <row r="50" spans="1:15">
      <c r="A50" t="s">
        <v>46</v>
      </c>
      <c r="B50" s="14">
        <v>0.31</v>
      </c>
      <c r="C50" s="24">
        <v>0.51</v>
      </c>
      <c r="D50">
        <v>0.68</v>
      </c>
      <c r="E50">
        <v>0.57999999999999996</v>
      </c>
      <c r="F50">
        <v>0.61</v>
      </c>
      <c r="G50">
        <v>0.63</v>
      </c>
      <c r="H50"/>
      <c r="I50" s="18"/>
      <c r="J50" s="1">
        <v>0.36820000000000003</v>
      </c>
      <c r="K50" s="1"/>
      <c r="L50" s="1">
        <v>0.37959999999999999</v>
      </c>
      <c r="M50" s="1">
        <v>0.37619999999999998</v>
      </c>
      <c r="N50" s="1">
        <v>0.35830000000000001</v>
      </c>
      <c r="O50" s="1">
        <v>0.34439999999999998</v>
      </c>
    </row>
    <row r="51" spans="1:15">
      <c r="A51" t="s">
        <v>55</v>
      </c>
      <c r="B51" s="14">
        <v>0.31</v>
      </c>
      <c r="C51" s="24">
        <v>0.51</v>
      </c>
      <c r="D51">
        <v>0.7</v>
      </c>
      <c r="E51">
        <v>0.6</v>
      </c>
      <c r="F51">
        <v>0.63</v>
      </c>
      <c r="G51">
        <v>0.65</v>
      </c>
      <c r="H51"/>
      <c r="I51" s="18"/>
      <c r="J51" s="1">
        <v>0.35620000000000002</v>
      </c>
      <c r="K51" s="1"/>
      <c r="L51" s="1">
        <v>0.39429999999999998</v>
      </c>
      <c r="M51" s="1">
        <v>0.37369999999999998</v>
      </c>
      <c r="N51" s="1">
        <v>0.3543</v>
      </c>
      <c r="O51" s="1">
        <v>0.33189999999999997</v>
      </c>
    </row>
    <row r="52" spans="1:15">
      <c r="A52" t="s">
        <v>57</v>
      </c>
      <c r="B52" s="14">
        <v>0.31</v>
      </c>
      <c r="C52" s="24">
        <v>0.51</v>
      </c>
      <c r="D52">
        <v>0.73</v>
      </c>
      <c r="E52">
        <v>0.63</v>
      </c>
      <c r="F52">
        <v>0.63</v>
      </c>
      <c r="G52">
        <v>0.65</v>
      </c>
      <c r="H52"/>
      <c r="I52" s="18"/>
      <c r="J52" s="1">
        <v>0.33950000000000002</v>
      </c>
      <c r="K52" s="1"/>
      <c r="L52" s="1">
        <v>0.36709999999999998</v>
      </c>
      <c r="M52" s="1">
        <v>0.34089999999999998</v>
      </c>
      <c r="N52" s="1">
        <v>0.36070000000000002</v>
      </c>
      <c r="O52" s="1">
        <v>0.31979999999999997</v>
      </c>
    </row>
    <row r="53" spans="1:15">
      <c r="A53" t="s">
        <v>36</v>
      </c>
      <c r="B53" s="14">
        <v>0.3</v>
      </c>
      <c r="C53" s="24">
        <v>0.44</v>
      </c>
      <c r="D53">
        <v>0.71</v>
      </c>
      <c r="E53">
        <v>0.56999999999999995</v>
      </c>
      <c r="F53">
        <v>0.6</v>
      </c>
      <c r="G53">
        <v>0.57999999999999996</v>
      </c>
      <c r="H53"/>
      <c r="I53" s="18"/>
      <c r="J53" s="1">
        <v>0.38790000000000002</v>
      </c>
      <c r="K53" s="1"/>
      <c r="L53" s="1">
        <v>0.33660000000000001</v>
      </c>
      <c r="M53" s="1">
        <v>0.39229999999999998</v>
      </c>
      <c r="N53" s="1">
        <v>0.37469999999999998</v>
      </c>
      <c r="O53" s="1">
        <v>0.32729999999999998</v>
      </c>
    </row>
    <row r="54" spans="1:15">
      <c r="A54" t="s">
        <v>62</v>
      </c>
      <c r="B54" s="14">
        <v>0.3</v>
      </c>
      <c r="C54" s="24">
        <v>0.18</v>
      </c>
      <c r="D54">
        <v>0.22</v>
      </c>
      <c r="E54">
        <v>0.28999999999999998</v>
      </c>
      <c r="F54">
        <v>0.16</v>
      </c>
      <c r="G54">
        <v>0.25</v>
      </c>
      <c r="H54"/>
      <c r="I54" s="18"/>
      <c r="J54" s="1">
        <v>0.45660000000000001</v>
      </c>
      <c r="K54" s="1"/>
      <c r="L54" s="1">
        <v>0.48670000000000002</v>
      </c>
      <c r="M54" s="1">
        <v>0.45789999999999997</v>
      </c>
      <c r="N54" s="1">
        <v>0.4874</v>
      </c>
      <c r="O54" s="1">
        <v>0.48070000000000002</v>
      </c>
    </row>
    <row r="55" spans="1:15">
      <c r="A55" t="s">
        <v>28</v>
      </c>
      <c r="B55" s="14">
        <v>0.28999999999999998</v>
      </c>
      <c r="C55" s="24">
        <v>0.51</v>
      </c>
      <c r="D55">
        <v>0.7</v>
      </c>
      <c r="E55">
        <v>0.63</v>
      </c>
      <c r="F55">
        <v>0.59</v>
      </c>
      <c r="G55">
        <v>0.64</v>
      </c>
      <c r="H55"/>
      <c r="I55" s="18"/>
      <c r="J55" s="1">
        <v>0.37430000000000002</v>
      </c>
      <c r="K55" s="1"/>
      <c r="L55" s="1">
        <v>0.37219999999999998</v>
      </c>
      <c r="M55" s="1">
        <v>0.37790000000000001</v>
      </c>
      <c r="N55" s="1">
        <v>0.36849999999999999</v>
      </c>
      <c r="O55" s="1">
        <v>0.34970000000000001</v>
      </c>
    </row>
    <row r="56" spans="1:15">
      <c r="A56" t="s">
        <v>32</v>
      </c>
      <c r="B56" s="14">
        <v>0.28999999999999998</v>
      </c>
      <c r="C56" s="24">
        <v>0.52</v>
      </c>
      <c r="D56">
        <v>0.72</v>
      </c>
      <c r="E56">
        <v>0.65</v>
      </c>
      <c r="F56">
        <v>0.62</v>
      </c>
      <c r="G56">
        <v>0.65</v>
      </c>
      <c r="H56"/>
      <c r="I56" s="18"/>
      <c r="J56" s="1">
        <v>0.38179999999999997</v>
      </c>
      <c r="K56" s="1"/>
      <c r="L56" s="1">
        <v>0.36070000000000002</v>
      </c>
      <c r="M56" s="1">
        <v>0.35239999999999999</v>
      </c>
      <c r="N56" s="1">
        <v>0.38490000000000002</v>
      </c>
      <c r="O56" s="1">
        <v>0.3281</v>
      </c>
    </row>
    <row r="57" spans="1:15">
      <c r="A57" t="s">
        <v>35</v>
      </c>
      <c r="B57" s="14">
        <v>0.28999999999999998</v>
      </c>
      <c r="C57" s="24">
        <v>0.52</v>
      </c>
      <c r="D57">
        <v>0.73</v>
      </c>
      <c r="E57">
        <v>0.68</v>
      </c>
      <c r="F57">
        <v>0.64</v>
      </c>
      <c r="G57">
        <v>0.65</v>
      </c>
      <c r="H57"/>
      <c r="I57" s="18"/>
      <c r="J57" s="1">
        <v>0.34760000000000002</v>
      </c>
      <c r="K57" s="1"/>
      <c r="L57" s="1">
        <v>0.34649999999999997</v>
      </c>
      <c r="M57" s="1">
        <v>0.33789999999999998</v>
      </c>
      <c r="N57" s="1">
        <v>0.35449999999999998</v>
      </c>
      <c r="O57" s="1">
        <v>0.31569999999999998</v>
      </c>
    </row>
    <row r="58" spans="1:15">
      <c r="A58" t="s">
        <v>44</v>
      </c>
      <c r="B58" s="14">
        <v>0.28999999999999998</v>
      </c>
      <c r="C58" s="24">
        <v>0.54</v>
      </c>
      <c r="D58">
        <v>0.75</v>
      </c>
      <c r="E58">
        <v>0.69</v>
      </c>
      <c r="F58">
        <v>0.68</v>
      </c>
      <c r="G58">
        <v>0.68</v>
      </c>
      <c r="H58"/>
      <c r="I58" s="18"/>
      <c r="J58" s="1">
        <v>0.32140000000000002</v>
      </c>
      <c r="K58" s="1"/>
      <c r="L58" s="1">
        <v>0.38950000000000001</v>
      </c>
      <c r="M58" s="1">
        <v>0.33950000000000002</v>
      </c>
      <c r="N58" s="1">
        <v>0.31369999999999998</v>
      </c>
      <c r="O58" s="1">
        <v>0.32269999999999999</v>
      </c>
    </row>
    <row r="59" spans="1:15">
      <c r="A59" t="s">
        <v>30</v>
      </c>
      <c r="B59" s="14">
        <v>0.28000000000000003</v>
      </c>
      <c r="C59" s="24">
        <v>0.5</v>
      </c>
      <c r="D59">
        <v>0.76</v>
      </c>
      <c r="E59">
        <v>0.63</v>
      </c>
      <c r="F59">
        <v>0.65</v>
      </c>
      <c r="G59">
        <v>0.66</v>
      </c>
      <c r="H59"/>
      <c r="I59" s="18"/>
      <c r="J59" s="1">
        <v>0.4047</v>
      </c>
      <c r="K59" s="1"/>
      <c r="L59" s="1">
        <v>0.36049999999999999</v>
      </c>
      <c r="M59" s="1">
        <v>0.36499999999999999</v>
      </c>
      <c r="N59" s="1">
        <v>0.3538</v>
      </c>
      <c r="O59" s="1">
        <v>0.3448</v>
      </c>
    </row>
    <row r="60" spans="1:15">
      <c r="A60" t="s">
        <v>37</v>
      </c>
      <c r="B60" s="14">
        <v>0.28000000000000003</v>
      </c>
      <c r="C60" s="24">
        <v>0.49</v>
      </c>
      <c r="D60">
        <v>0.72</v>
      </c>
      <c r="E60">
        <v>0.57999999999999996</v>
      </c>
      <c r="F60">
        <v>0.62</v>
      </c>
      <c r="G60">
        <v>0.64</v>
      </c>
      <c r="H60"/>
      <c r="I60" s="18"/>
      <c r="J60" s="1">
        <v>0.38159999999999999</v>
      </c>
      <c r="K60" s="1"/>
      <c r="L60" s="1">
        <v>0.38250000000000001</v>
      </c>
      <c r="M60" s="1">
        <v>0.36199999999999999</v>
      </c>
      <c r="N60" s="1">
        <v>0.38190000000000002</v>
      </c>
      <c r="O60" s="1">
        <v>0.35099999999999998</v>
      </c>
    </row>
    <row r="61" spans="1:15">
      <c r="A61" t="s">
        <v>41</v>
      </c>
      <c r="B61" s="14">
        <v>0.28000000000000003</v>
      </c>
      <c r="C61" s="24">
        <v>0.49</v>
      </c>
      <c r="D61">
        <v>0.73</v>
      </c>
      <c r="E61">
        <v>0.6</v>
      </c>
      <c r="F61">
        <v>0.66</v>
      </c>
      <c r="G61">
        <v>0.67</v>
      </c>
      <c r="H61"/>
      <c r="I61" s="18"/>
      <c r="J61" s="1">
        <v>0.33350000000000002</v>
      </c>
      <c r="K61" s="1"/>
      <c r="L61" s="1">
        <v>0.38769999999999999</v>
      </c>
      <c r="M61" s="1">
        <v>0.35420000000000001</v>
      </c>
      <c r="N61" s="1">
        <v>0.34589999999999999</v>
      </c>
      <c r="O61" s="1">
        <v>0.33700000000000002</v>
      </c>
    </row>
    <row r="62" spans="1:15">
      <c r="A62" t="s">
        <v>26</v>
      </c>
      <c r="B62" s="14">
        <v>0.22</v>
      </c>
      <c r="C62" s="24">
        <v>0.27</v>
      </c>
      <c r="D62">
        <v>0.44</v>
      </c>
      <c r="E62">
        <v>0.26</v>
      </c>
      <c r="F62">
        <v>0.39</v>
      </c>
      <c r="G62">
        <v>0.34</v>
      </c>
      <c r="H62"/>
      <c r="I62" s="18"/>
      <c r="J62" s="1">
        <v>0.44669999999999999</v>
      </c>
      <c r="K62" s="1"/>
      <c r="L62" s="1">
        <v>0.46139999999999998</v>
      </c>
      <c r="M62" s="1">
        <v>0.46479999999999999</v>
      </c>
      <c r="N62" s="1">
        <v>0.47689999999999999</v>
      </c>
      <c r="O62" s="1">
        <v>0.45579999999999998</v>
      </c>
    </row>
    <row r="63" spans="1:15">
      <c r="A63" t="s">
        <v>34</v>
      </c>
      <c r="B63" s="14">
        <v>0.22</v>
      </c>
      <c r="C63" s="24">
        <v>0.2</v>
      </c>
      <c r="D63">
        <v>0.27</v>
      </c>
      <c r="E63">
        <v>0.14000000000000001</v>
      </c>
      <c r="F63">
        <v>0.26</v>
      </c>
      <c r="G63">
        <v>0.25</v>
      </c>
      <c r="H63"/>
      <c r="I63" s="18"/>
      <c r="J63" s="1">
        <v>0.46010000000000001</v>
      </c>
      <c r="K63" s="1"/>
      <c r="L63" s="1">
        <v>0.46250000000000002</v>
      </c>
      <c r="M63" s="1">
        <v>0.46500000000000002</v>
      </c>
      <c r="N63" s="1">
        <v>0.46910000000000002</v>
      </c>
      <c r="O63" s="1">
        <v>0.4597</v>
      </c>
    </row>
    <row r="64" spans="1:15">
      <c r="A64" t="s">
        <v>48</v>
      </c>
      <c r="B64" s="14">
        <v>0.22</v>
      </c>
      <c r="C64" s="24">
        <v>0.22</v>
      </c>
      <c r="D64">
        <v>0.33</v>
      </c>
      <c r="E64">
        <v>0.25</v>
      </c>
      <c r="F64">
        <v>0.23</v>
      </c>
      <c r="G64">
        <v>0.28000000000000003</v>
      </c>
      <c r="H64"/>
      <c r="I64" s="18"/>
      <c r="J64" s="1">
        <v>0.47149999999999997</v>
      </c>
      <c r="K64" s="1"/>
      <c r="L64" s="1">
        <v>0.4733</v>
      </c>
      <c r="M64" s="1">
        <v>0.49170000000000003</v>
      </c>
      <c r="N64" s="1">
        <v>0.47160000000000002</v>
      </c>
      <c r="O64" s="1">
        <v>0.45800000000000002</v>
      </c>
    </row>
    <row r="65" spans="1:15">
      <c r="A65" t="s">
        <v>53</v>
      </c>
      <c r="B65" s="14">
        <v>0.22</v>
      </c>
      <c r="C65" s="24">
        <v>0.35</v>
      </c>
      <c r="D65">
        <v>0.54</v>
      </c>
      <c r="E65">
        <v>0.21</v>
      </c>
      <c r="F65">
        <v>0.42</v>
      </c>
      <c r="G65">
        <v>0.45</v>
      </c>
      <c r="H65"/>
      <c r="I65" s="18"/>
      <c r="J65" s="1">
        <v>0.434</v>
      </c>
      <c r="K65" s="1"/>
      <c r="L65" s="1">
        <v>0.47389999999999999</v>
      </c>
      <c r="M65" s="1">
        <v>0.43830000000000002</v>
      </c>
      <c r="N65" s="1">
        <v>0.45329999999999998</v>
      </c>
      <c r="O65" s="1">
        <v>0.41410000000000002</v>
      </c>
    </row>
    <row r="66" spans="1:15">
      <c r="A66" t="s">
        <v>58</v>
      </c>
      <c r="B66" s="14">
        <v>0.21</v>
      </c>
      <c r="C66" s="24">
        <v>0.31</v>
      </c>
      <c r="D66">
        <v>0.45</v>
      </c>
      <c r="E66">
        <v>0.17</v>
      </c>
      <c r="F66">
        <v>0.36</v>
      </c>
      <c r="G66">
        <v>0.42</v>
      </c>
      <c r="H66"/>
      <c r="I66" s="18"/>
      <c r="J66" s="1">
        <v>0.4642</v>
      </c>
      <c r="K66" s="1"/>
      <c r="L66" s="1">
        <v>0.4627</v>
      </c>
      <c r="M66" s="1">
        <v>0.46379999999999999</v>
      </c>
      <c r="N66" s="1">
        <v>0.48209999999999997</v>
      </c>
      <c r="O66" s="1">
        <v>0.44159999999999999</v>
      </c>
    </row>
    <row r="67" spans="1:15">
      <c r="A67" t="s">
        <v>61</v>
      </c>
      <c r="B67" s="14">
        <v>0.2</v>
      </c>
      <c r="C67" s="24">
        <v>0.3</v>
      </c>
      <c r="D67">
        <v>0.49</v>
      </c>
      <c r="E67">
        <v>0.22</v>
      </c>
      <c r="F67">
        <v>0.36</v>
      </c>
      <c r="G67">
        <v>0.4</v>
      </c>
      <c r="H67"/>
      <c r="I67" s="18"/>
      <c r="J67" s="1">
        <v>0.46800000000000003</v>
      </c>
      <c r="K67" s="1"/>
      <c r="L67" s="1">
        <v>0.46850000000000003</v>
      </c>
      <c r="M67" s="1">
        <v>0.4451</v>
      </c>
      <c r="N67" s="1">
        <v>0.4819</v>
      </c>
      <c r="O67" s="1">
        <v>0.38750000000000001</v>
      </c>
    </row>
    <row r="68" spans="1:15">
      <c r="A68" t="s">
        <v>64</v>
      </c>
      <c r="B68" s="14">
        <v>0.2</v>
      </c>
      <c r="C68" s="24">
        <v>0.36</v>
      </c>
      <c r="D68">
        <v>0.64</v>
      </c>
      <c r="E68">
        <v>0.43</v>
      </c>
      <c r="F68">
        <v>0.49</v>
      </c>
      <c r="G68">
        <v>0.51</v>
      </c>
      <c r="H68"/>
      <c r="I68" s="18"/>
      <c r="J68" s="1">
        <v>0.39979999999999999</v>
      </c>
      <c r="K68" s="1"/>
      <c r="L68" s="1">
        <v>0.43880000000000002</v>
      </c>
      <c r="M68" s="1">
        <v>0.43190000000000001</v>
      </c>
      <c r="N68" s="1">
        <v>0.40939999999999999</v>
      </c>
      <c r="O68" s="1">
        <v>0.36409999999999998</v>
      </c>
    </row>
    <row r="69" spans="1:15">
      <c r="A69" t="s">
        <v>27</v>
      </c>
      <c r="B69" s="14">
        <v>0.19</v>
      </c>
      <c r="C69" s="24">
        <v>0.33</v>
      </c>
      <c r="D69">
        <v>0.56999999999999995</v>
      </c>
      <c r="E69">
        <v>0.31</v>
      </c>
      <c r="F69">
        <v>0.39</v>
      </c>
      <c r="G69">
        <v>0.46</v>
      </c>
      <c r="H69"/>
      <c r="I69" s="18"/>
      <c r="J69" s="1">
        <v>0.44240000000000002</v>
      </c>
      <c r="K69" s="1"/>
      <c r="L69" s="1">
        <v>0.44969999999999999</v>
      </c>
      <c r="M69" s="1">
        <v>0.4355</v>
      </c>
      <c r="N69" s="1">
        <v>0.47739999999999999</v>
      </c>
      <c r="O69" s="1">
        <v>0.35399999999999998</v>
      </c>
    </row>
    <row r="70" spans="1:15">
      <c r="A70" t="s">
        <v>49</v>
      </c>
      <c r="B70" s="14">
        <v>0.19</v>
      </c>
      <c r="C70" s="24">
        <v>0.28999999999999998</v>
      </c>
      <c r="D70">
        <v>0.59</v>
      </c>
      <c r="E70">
        <v>0.25</v>
      </c>
      <c r="F70">
        <v>0.45</v>
      </c>
      <c r="G70">
        <v>0.43</v>
      </c>
      <c r="H70"/>
      <c r="I70" s="18"/>
      <c r="J70" s="1">
        <v>0.46899999999999997</v>
      </c>
      <c r="K70" s="1"/>
      <c r="L70" s="1">
        <v>0.46800000000000003</v>
      </c>
      <c r="M70" s="1">
        <v>0.45800000000000002</v>
      </c>
      <c r="N70" s="1">
        <v>0.48230000000000001</v>
      </c>
      <c r="O70" s="1">
        <v>0.3599</v>
      </c>
    </row>
    <row r="71" spans="1:15">
      <c r="A71" t="s">
        <v>29</v>
      </c>
      <c r="B71" s="14">
        <v>0.18</v>
      </c>
      <c r="C71" s="24">
        <v>0.28999999999999998</v>
      </c>
      <c r="D71">
        <v>0.54</v>
      </c>
      <c r="E71">
        <v>0.24</v>
      </c>
      <c r="F71">
        <v>0.4</v>
      </c>
      <c r="G71">
        <v>0.38</v>
      </c>
      <c r="H71"/>
      <c r="I71" s="18"/>
      <c r="J71" s="1">
        <v>0.4536</v>
      </c>
      <c r="K71" s="1"/>
      <c r="L71" s="1">
        <v>0.45369999999999999</v>
      </c>
      <c r="M71" s="1">
        <v>0.45989999999999998</v>
      </c>
      <c r="N71" s="1">
        <v>0.48599999999999999</v>
      </c>
      <c r="O71" s="1">
        <v>0.41260000000000002</v>
      </c>
    </row>
    <row r="72" spans="1:15">
      <c r="A72" t="s">
        <v>33</v>
      </c>
      <c r="B72" s="14">
        <v>0.16</v>
      </c>
      <c r="C72" s="24">
        <v>0.38</v>
      </c>
      <c r="D72">
        <v>0.67</v>
      </c>
      <c r="E72">
        <v>0.41</v>
      </c>
      <c r="F72">
        <v>0.51</v>
      </c>
      <c r="G72">
        <v>0.5</v>
      </c>
      <c r="H72"/>
      <c r="I72" s="18"/>
      <c r="J72" s="1">
        <v>0.44919999999999999</v>
      </c>
      <c r="K72" s="1"/>
      <c r="L72" s="1">
        <v>0.44330000000000003</v>
      </c>
      <c r="M72" s="1">
        <v>0.44929999999999998</v>
      </c>
      <c r="N72" s="1">
        <v>0.4425</v>
      </c>
      <c r="O72" s="1">
        <v>0.34539999999999998</v>
      </c>
    </row>
    <row r="73" spans="1:15">
      <c r="A73" t="s">
        <v>54</v>
      </c>
      <c r="B73" s="14">
        <v>0.16</v>
      </c>
      <c r="C73" s="24">
        <v>0.34</v>
      </c>
      <c r="D73">
        <v>0.52</v>
      </c>
      <c r="E73">
        <v>0.2</v>
      </c>
      <c r="F73">
        <v>0.35</v>
      </c>
      <c r="G73">
        <v>0.41</v>
      </c>
      <c r="H73"/>
      <c r="I73" s="18"/>
      <c r="J73" s="1">
        <v>0.45250000000000001</v>
      </c>
      <c r="K73" s="1"/>
      <c r="L73" s="1">
        <v>0.44550000000000001</v>
      </c>
      <c r="M73" s="1">
        <v>0.43980000000000002</v>
      </c>
      <c r="N73" s="1">
        <v>0.46700000000000003</v>
      </c>
      <c r="O73" s="1">
        <v>0.38890000000000002</v>
      </c>
    </row>
    <row r="74" spans="1:15">
      <c r="A74" t="s">
        <v>42</v>
      </c>
      <c r="B74" s="14">
        <v>0.15</v>
      </c>
      <c r="C74" s="24">
        <v>0.28000000000000003</v>
      </c>
      <c r="D74">
        <v>0.49</v>
      </c>
      <c r="E74">
        <v>0.3</v>
      </c>
      <c r="F74">
        <v>0.34</v>
      </c>
      <c r="G74">
        <v>0.32</v>
      </c>
      <c r="H74"/>
      <c r="I74" s="18"/>
      <c r="J74" s="1">
        <v>0.45329999999999998</v>
      </c>
      <c r="K74" s="1"/>
      <c r="L74" s="1">
        <v>0.4733</v>
      </c>
      <c r="M74" s="1">
        <v>0.4864</v>
      </c>
      <c r="N74" s="1">
        <v>0.46870000000000001</v>
      </c>
      <c r="O74" s="1">
        <v>0.43380000000000002</v>
      </c>
    </row>
    <row r="75" spans="1:15">
      <c r="A75" t="s">
        <v>45</v>
      </c>
      <c r="B75" s="14">
        <v>0.15</v>
      </c>
      <c r="C75" s="24">
        <v>0.36</v>
      </c>
      <c r="D75">
        <v>0.49</v>
      </c>
      <c r="E75">
        <v>0.39</v>
      </c>
      <c r="F75">
        <v>0.43</v>
      </c>
      <c r="G75">
        <v>0.44</v>
      </c>
      <c r="H75"/>
      <c r="I75" s="18"/>
      <c r="J75" s="1">
        <v>0.43859999999999999</v>
      </c>
      <c r="K75" s="1"/>
      <c r="L75" s="1">
        <v>0.44829999999999998</v>
      </c>
      <c r="M75" s="1">
        <v>0.44159999999999999</v>
      </c>
      <c r="N75" s="1">
        <v>0.43480000000000002</v>
      </c>
      <c r="O75" s="1">
        <v>0.41360000000000002</v>
      </c>
    </row>
    <row r="76" spans="1:15">
      <c r="A76" t="s">
        <v>50</v>
      </c>
      <c r="B76" s="14">
        <v>0.15</v>
      </c>
      <c r="C76" s="24">
        <v>0.34</v>
      </c>
      <c r="D76">
        <v>0.64</v>
      </c>
      <c r="E76">
        <v>0.27</v>
      </c>
      <c r="F76">
        <v>0.44</v>
      </c>
      <c r="G76">
        <v>0.41</v>
      </c>
      <c r="H76"/>
      <c r="I76" s="18"/>
      <c r="J76" s="1">
        <v>0.45739999999999997</v>
      </c>
      <c r="K76" s="1"/>
      <c r="L76" s="1">
        <v>0.44390000000000002</v>
      </c>
      <c r="M76" s="1">
        <v>0.47110000000000002</v>
      </c>
      <c r="N76" s="1">
        <v>0.46089999999999998</v>
      </c>
      <c r="O76" s="1">
        <v>0.37080000000000002</v>
      </c>
    </row>
    <row r="77" spans="1:15">
      <c r="A77" t="s">
        <v>56</v>
      </c>
      <c r="B77" s="14">
        <v>0.15</v>
      </c>
      <c r="C77" s="24">
        <v>0.35</v>
      </c>
      <c r="D77">
        <v>0.5</v>
      </c>
      <c r="E77">
        <v>0.24</v>
      </c>
      <c r="F77">
        <v>0.41</v>
      </c>
      <c r="G77">
        <v>0.44</v>
      </c>
      <c r="H77"/>
      <c r="I77" s="18"/>
      <c r="J77" s="1">
        <v>0.42220000000000002</v>
      </c>
      <c r="K77" s="1"/>
      <c r="L77" s="1">
        <v>0.44419999999999998</v>
      </c>
      <c r="M77" s="1">
        <v>0.4985</v>
      </c>
      <c r="N77" s="1">
        <v>0.45810000000000001</v>
      </c>
      <c r="O77" s="1">
        <v>0.39779999999999999</v>
      </c>
    </row>
    <row r="78" spans="1:15">
      <c r="A78" t="s">
        <v>60</v>
      </c>
      <c r="B78" s="14">
        <v>0.15</v>
      </c>
      <c r="C78" s="24">
        <v>0.23</v>
      </c>
      <c r="D78">
        <v>0.3</v>
      </c>
      <c r="E78">
        <v>0.26</v>
      </c>
      <c r="F78">
        <v>0.25</v>
      </c>
      <c r="G78">
        <v>0.3</v>
      </c>
      <c r="H78"/>
      <c r="I78" s="18"/>
      <c r="J78" s="1">
        <v>0.47160000000000002</v>
      </c>
      <c r="K78" s="1"/>
      <c r="L78" s="1">
        <v>0.46739999999999998</v>
      </c>
      <c r="M78" s="1">
        <v>0.47810000000000002</v>
      </c>
      <c r="N78" s="1">
        <v>0.4748</v>
      </c>
      <c r="O78" s="1">
        <v>0.46579999999999999</v>
      </c>
    </row>
    <row r="79" spans="1:15">
      <c r="A79" t="s">
        <v>40</v>
      </c>
      <c r="B79" s="14">
        <v>0.14000000000000001</v>
      </c>
      <c r="C79" s="24">
        <v>0.3</v>
      </c>
      <c r="D79">
        <v>0.51</v>
      </c>
      <c r="E79">
        <v>0.35</v>
      </c>
      <c r="F79">
        <v>0.28000000000000003</v>
      </c>
      <c r="G79">
        <v>0.4</v>
      </c>
      <c r="H79"/>
      <c r="I79" s="18"/>
      <c r="J79" s="1">
        <v>0.44319999999999998</v>
      </c>
      <c r="K79" s="1"/>
      <c r="L79" s="1">
        <v>0.44650000000000001</v>
      </c>
      <c r="M79" s="1">
        <v>0.4516</v>
      </c>
      <c r="N79" s="1">
        <v>0.43230000000000002</v>
      </c>
      <c r="O79" s="1">
        <v>0.40939999999999999</v>
      </c>
    </row>
    <row r="80" spans="1:15">
      <c r="A80" t="s">
        <v>52</v>
      </c>
      <c r="B80" s="14">
        <v>0.14000000000000001</v>
      </c>
      <c r="C80" s="24">
        <v>0.34</v>
      </c>
      <c r="D80">
        <v>0.56999999999999995</v>
      </c>
      <c r="E80">
        <v>0.11</v>
      </c>
      <c r="F80">
        <v>0.43</v>
      </c>
      <c r="G80">
        <v>0.44</v>
      </c>
      <c r="H80"/>
      <c r="I80" s="18"/>
      <c r="J80" s="1">
        <v>0.41720000000000002</v>
      </c>
      <c r="K80" s="1"/>
      <c r="L80" s="1">
        <v>0.4456</v>
      </c>
      <c r="M80" s="1">
        <v>0.41720000000000002</v>
      </c>
      <c r="N80" s="1">
        <v>0.48559999999999998</v>
      </c>
      <c r="O80" s="1">
        <v>0.38350000000000001</v>
      </c>
    </row>
    <row r="81" spans="1:15">
      <c r="A81" t="s">
        <v>31</v>
      </c>
      <c r="B81" s="14">
        <v>0.11</v>
      </c>
      <c r="C81" s="24">
        <v>0.25</v>
      </c>
      <c r="D81">
        <v>0.41</v>
      </c>
      <c r="E81">
        <v>0.14000000000000001</v>
      </c>
      <c r="F81">
        <v>0.35</v>
      </c>
      <c r="G81">
        <v>0.35</v>
      </c>
      <c r="H81"/>
      <c r="I81" s="18"/>
      <c r="J81" s="1">
        <v>0.44590000000000002</v>
      </c>
      <c r="K81" s="1"/>
      <c r="L81" s="1">
        <v>0.47520000000000001</v>
      </c>
      <c r="M81" s="1">
        <v>0.46829999999999999</v>
      </c>
      <c r="N81" s="1">
        <v>0.47889999999999999</v>
      </c>
      <c r="O81" s="1">
        <v>0.47599999999999998</v>
      </c>
    </row>
    <row r="82" spans="1:15">
      <c r="A82" t="s">
        <v>63</v>
      </c>
      <c r="B82" s="14">
        <v>7.0000000000000007E-2</v>
      </c>
      <c r="C82" s="24">
        <v>0.1</v>
      </c>
      <c r="D82">
        <v>7.0000000000000007E-2</v>
      </c>
      <c r="E82">
        <v>0.09</v>
      </c>
      <c r="F82">
        <v>0.1</v>
      </c>
      <c r="G82">
        <v>0.08</v>
      </c>
      <c r="H82"/>
      <c r="I82" s="18"/>
      <c r="J82" s="1">
        <v>0.49730000000000002</v>
      </c>
      <c r="K82" s="1"/>
      <c r="L82" s="1">
        <v>0.4889</v>
      </c>
      <c r="M82" s="1">
        <v>0.50139999999999996</v>
      </c>
      <c r="N82" s="1">
        <v>0.48820000000000002</v>
      </c>
      <c r="O82" s="1">
        <v>0.46750000000000003</v>
      </c>
    </row>
    <row r="83" spans="1:15">
      <c r="D83"/>
    </row>
  </sheetData>
  <sortState ref="A87:O125">
    <sortCondition descending="1" ref="B87:B125"/>
  </sortState>
  <phoneticPr fontId="3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workbookViewId="0">
      <selection activeCell="I14" sqref="I14"/>
    </sheetView>
  </sheetViews>
  <sheetFormatPr baseColWidth="10" defaultRowHeight="13" x14ac:dyDescent="0"/>
  <sheetData>
    <row r="1" spans="1:33">
      <c r="A1" t="s">
        <v>201</v>
      </c>
      <c r="B1" t="s">
        <v>201</v>
      </c>
      <c r="C1" t="s">
        <v>202</v>
      </c>
      <c r="D1" t="s">
        <v>203</v>
      </c>
      <c r="E1" t="s">
        <v>147</v>
      </c>
      <c r="F1" t="s">
        <v>250</v>
      </c>
      <c r="G1" t="s">
        <v>251</v>
      </c>
      <c r="H1" t="s">
        <v>252</v>
      </c>
      <c r="I1" t="s">
        <v>253</v>
      </c>
      <c r="J1" t="s">
        <v>204</v>
      </c>
      <c r="K1" t="s">
        <v>205</v>
      </c>
      <c r="L1" t="s">
        <v>206</v>
      </c>
      <c r="M1" t="s">
        <v>78</v>
      </c>
      <c r="N1" t="s">
        <v>79</v>
      </c>
      <c r="O1" t="s">
        <v>80</v>
      </c>
      <c r="P1" t="s">
        <v>81</v>
      </c>
      <c r="Q1" t="s">
        <v>284</v>
      </c>
      <c r="R1" t="s">
        <v>285</v>
      </c>
      <c r="S1" t="s">
        <v>286</v>
      </c>
      <c r="T1" t="s">
        <v>287</v>
      </c>
      <c r="U1" t="s">
        <v>288</v>
      </c>
      <c r="V1" t="s">
        <v>289</v>
      </c>
      <c r="W1" t="s">
        <v>136</v>
      </c>
      <c r="X1" t="s">
        <v>137</v>
      </c>
      <c r="Y1" t="s">
        <v>138</v>
      </c>
      <c r="Z1" t="s">
        <v>221</v>
      </c>
      <c r="AA1" t="s">
        <v>139</v>
      </c>
      <c r="AB1" t="s">
        <v>140</v>
      </c>
      <c r="AC1" t="s">
        <v>141</v>
      </c>
      <c r="AD1" t="s">
        <v>142</v>
      </c>
      <c r="AE1" t="s">
        <v>143</v>
      </c>
      <c r="AF1" t="s">
        <v>144</v>
      </c>
      <c r="AG1" t="s">
        <v>145</v>
      </c>
    </row>
    <row r="2" spans="1:33">
      <c r="A2">
        <v>0</v>
      </c>
      <c r="B2">
        <v>0</v>
      </c>
      <c r="C2" t="s">
        <v>146</v>
      </c>
      <c r="D2" t="s">
        <v>146</v>
      </c>
      <c r="E2" t="s">
        <v>146</v>
      </c>
      <c r="F2" t="s">
        <v>146</v>
      </c>
      <c r="G2" t="s">
        <v>146</v>
      </c>
      <c r="H2" t="s">
        <v>146</v>
      </c>
      <c r="I2" t="s">
        <v>146</v>
      </c>
      <c r="J2" t="s">
        <v>146</v>
      </c>
      <c r="K2" t="s">
        <v>146</v>
      </c>
      <c r="L2" t="s">
        <v>146</v>
      </c>
      <c r="M2" t="s">
        <v>146</v>
      </c>
      <c r="N2" t="s">
        <v>146</v>
      </c>
      <c r="O2" t="s">
        <v>146</v>
      </c>
      <c r="P2" t="s">
        <v>146</v>
      </c>
      <c r="Q2" t="s">
        <v>146</v>
      </c>
      <c r="R2" t="s">
        <v>146</v>
      </c>
      <c r="S2" t="s">
        <v>146</v>
      </c>
      <c r="T2" t="s">
        <v>146</v>
      </c>
      <c r="U2" t="s">
        <v>146</v>
      </c>
      <c r="V2" t="s">
        <v>146</v>
      </c>
      <c r="W2" t="s">
        <v>146</v>
      </c>
      <c r="X2">
        <v>1</v>
      </c>
      <c r="Y2">
        <v>5</v>
      </c>
      <c r="Z2" t="s">
        <v>146</v>
      </c>
      <c r="AA2" t="s">
        <v>146</v>
      </c>
      <c r="AB2" t="s">
        <v>146</v>
      </c>
      <c r="AC2" t="s">
        <v>146</v>
      </c>
      <c r="AD2" t="s">
        <v>146</v>
      </c>
      <c r="AE2" t="s">
        <v>146</v>
      </c>
      <c r="AF2" t="s">
        <v>146</v>
      </c>
      <c r="AG2" t="s">
        <v>146</v>
      </c>
    </row>
    <row r="3" spans="1:33">
      <c r="A3">
        <v>1</v>
      </c>
      <c r="B3">
        <v>0.02</v>
      </c>
      <c r="C3" t="s">
        <v>146</v>
      </c>
      <c r="D3" t="s">
        <v>146</v>
      </c>
      <c r="E3" t="s">
        <v>146</v>
      </c>
      <c r="F3">
        <v>1</v>
      </c>
      <c r="G3" t="s">
        <v>146</v>
      </c>
      <c r="H3" t="s">
        <v>146</v>
      </c>
      <c r="I3" t="s">
        <v>146</v>
      </c>
      <c r="J3" t="s">
        <v>146</v>
      </c>
      <c r="K3" t="s">
        <v>146</v>
      </c>
      <c r="L3" t="s">
        <v>146</v>
      </c>
      <c r="M3" t="s">
        <v>146</v>
      </c>
      <c r="N3" t="s">
        <v>146</v>
      </c>
      <c r="O3" t="s">
        <v>146</v>
      </c>
      <c r="P3" t="s">
        <v>146</v>
      </c>
      <c r="Q3" t="s">
        <v>146</v>
      </c>
      <c r="R3" t="s">
        <v>146</v>
      </c>
      <c r="S3" t="s">
        <v>146</v>
      </c>
      <c r="T3" t="s">
        <v>146</v>
      </c>
      <c r="U3" t="s">
        <v>146</v>
      </c>
      <c r="V3" t="s">
        <v>146</v>
      </c>
      <c r="W3" t="s">
        <v>146</v>
      </c>
      <c r="X3" t="s">
        <v>146</v>
      </c>
      <c r="Y3">
        <v>2</v>
      </c>
      <c r="Z3" t="s">
        <v>146</v>
      </c>
      <c r="AA3" t="s">
        <v>146</v>
      </c>
      <c r="AB3" t="s">
        <v>146</v>
      </c>
      <c r="AC3" t="s">
        <v>146</v>
      </c>
      <c r="AD3" t="s">
        <v>146</v>
      </c>
      <c r="AE3" t="s">
        <v>146</v>
      </c>
      <c r="AF3" t="s">
        <v>146</v>
      </c>
      <c r="AG3" t="s">
        <v>146</v>
      </c>
    </row>
    <row r="4" spans="1:33">
      <c r="A4">
        <v>2</v>
      </c>
      <c r="B4">
        <v>0.04</v>
      </c>
      <c r="C4" t="s">
        <v>146</v>
      </c>
      <c r="D4" t="s">
        <v>146</v>
      </c>
      <c r="E4" t="s">
        <v>146</v>
      </c>
      <c r="F4" t="s">
        <v>146</v>
      </c>
      <c r="G4" t="s">
        <v>146</v>
      </c>
      <c r="H4" t="s">
        <v>146</v>
      </c>
      <c r="I4" t="s">
        <v>146</v>
      </c>
      <c r="J4" t="s">
        <v>146</v>
      </c>
      <c r="K4" t="s">
        <v>146</v>
      </c>
      <c r="L4" t="s">
        <v>146</v>
      </c>
      <c r="M4" t="s">
        <v>146</v>
      </c>
      <c r="N4" t="s">
        <v>146</v>
      </c>
      <c r="O4" t="s">
        <v>146</v>
      </c>
      <c r="P4" t="s">
        <v>146</v>
      </c>
      <c r="Q4" t="s">
        <v>146</v>
      </c>
      <c r="R4" t="s">
        <v>146</v>
      </c>
      <c r="S4" t="s">
        <v>146</v>
      </c>
      <c r="T4" t="s">
        <v>146</v>
      </c>
      <c r="U4" t="s">
        <v>146</v>
      </c>
      <c r="V4" t="s">
        <v>146</v>
      </c>
      <c r="W4">
        <v>1</v>
      </c>
      <c r="X4" t="s">
        <v>146</v>
      </c>
      <c r="Y4">
        <v>2</v>
      </c>
      <c r="Z4" t="s">
        <v>146</v>
      </c>
      <c r="AA4" t="s">
        <v>146</v>
      </c>
      <c r="AB4" t="s">
        <v>146</v>
      </c>
      <c r="AC4" t="s">
        <v>146</v>
      </c>
      <c r="AD4" t="s">
        <v>146</v>
      </c>
      <c r="AE4" t="s">
        <v>146</v>
      </c>
      <c r="AF4" t="s">
        <v>146</v>
      </c>
      <c r="AG4" t="s">
        <v>146</v>
      </c>
    </row>
    <row r="5" spans="1:33">
      <c r="A5">
        <v>3</v>
      </c>
      <c r="B5">
        <v>0.06</v>
      </c>
      <c r="C5" t="s">
        <v>146</v>
      </c>
      <c r="D5" t="s">
        <v>146</v>
      </c>
      <c r="E5" t="s">
        <v>146</v>
      </c>
      <c r="F5">
        <v>1</v>
      </c>
      <c r="G5" t="s">
        <v>146</v>
      </c>
      <c r="H5" t="s">
        <v>146</v>
      </c>
      <c r="I5" t="s">
        <v>146</v>
      </c>
      <c r="J5" t="s">
        <v>146</v>
      </c>
      <c r="K5" t="s">
        <v>146</v>
      </c>
      <c r="L5" t="s">
        <v>146</v>
      </c>
      <c r="M5" t="s">
        <v>146</v>
      </c>
      <c r="N5" t="s">
        <v>146</v>
      </c>
      <c r="O5" t="s">
        <v>146</v>
      </c>
      <c r="P5" t="s">
        <v>146</v>
      </c>
      <c r="Q5" t="s">
        <v>146</v>
      </c>
      <c r="R5" t="s">
        <v>146</v>
      </c>
      <c r="S5">
        <v>1</v>
      </c>
      <c r="T5" t="s">
        <v>146</v>
      </c>
      <c r="U5" t="s">
        <v>146</v>
      </c>
      <c r="V5" t="s">
        <v>146</v>
      </c>
      <c r="W5" t="s">
        <v>146</v>
      </c>
      <c r="X5" t="s">
        <v>146</v>
      </c>
      <c r="Y5">
        <v>1</v>
      </c>
      <c r="Z5" t="s">
        <v>146</v>
      </c>
      <c r="AA5" t="s">
        <v>146</v>
      </c>
      <c r="AB5" t="s">
        <v>146</v>
      </c>
      <c r="AC5" t="s">
        <v>146</v>
      </c>
      <c r="AD5" t="s">
        <v>146</v>
      </c>
      <c r="AE5" t="s">
        <v>146</v>
      </c>
      <c r="AF5" t="s">
        <v>146</v>
      </c>
      <c r="AG5" t="s">
        <v>146</v>
      </c>
    </row>
    <row r="6" spans="1:33">
      <c r="A6">
        <v>4</v>
      </c>
      <c r="B6">
        <v>0.08</v>
      </c>
      <c r="C6" t="s">
        <v>146</v>
      </c>
      <c r="D6">
        <v>2</v>
      </c>
      <c r="E6">
        <v>3</v>
      </c>
      <c r="F6">
        <v>2</v>
      </c>
      <c r="G6" t="s">
        <v>146</v>
      </c>
      <c r="H6" t="s">
        <v>146</v>
      </c>
      <c r="I6" t="s">
        <v>146</v>
      </c>
      <c r="J6" t="s">
        <v>146</v>
      </c>
      <c r="K6" t="s">
        <v>146</v>
      </c>
      <c r="L6" t="s">
        <v>146</v>
      </c>
      <c r="M6" t="s">
        <v>146</v>
      </c>
      <c r="N6" t="s">
        <v>146</v>
      </c>
      <c r="O6" t="s">
        <v>146</v>
      </c>
      <c r="P6" t="s">
        <v>146</v>
      </c>
      <c r="Q6" t="s">
        <v>146</v>
      </c>
      <c r="R6" t="s">
        <v>146</v>
      </c>
      <c r="S6">
        <v>1</v>
      </c>
      <c r="T6" t="s">
        <v>146</v>
      </c>
      <c r="U6" t="s">
        <v>146</v>
      </c>
      <c r="V6" t="s">
        <v>146</v>
      </c>
      <c r="W6">
        <v>4</v>
      </c>
      <c r="X6" t="s">
        <v>146</v>
      </c>
      <c r="Y6">
        <v>1</v>
      </c>
      <c r="Z6" t="s">
        <v>146</v>
      </c>
      <c r="AA6" t="s">
        <v>146</v>
      </c>
      <c r="AB6" t="s">
        <v>146</v>
      </c>
      <c r="AC6" t="s">
        <v>146</v>
      </c>
      <c r="AD6" t="s">
        <v>146</v>
      </c>
      <c r="AE6" t="s">
        <v>146</v>
      </c>
      <c r="AF6" t="s">
        <v>146</v>
      </c>
      <c r="AG6" t="s">
        <v>146</v>
      </c>
    </row>
    <row r="7" spans="1:33">
      <c r="A7">
        <v>5</v>
      </c>
      <c r="B7">
        <v>0.1</v>
      </c>
      <c r="C7" t="s">
        <v>146</v>
      </c>
      <c r="D7">
        <v>4</v>
      </c>
      <c r="E7" t="s">
        <v>146</v>
      </c>
      <c r="F7">
        <v>9</v>
      </c>
      <c r="G7" t="s">
        <v>146</v>
      </c>
      <c r="H7" t="s">
        <v>146</v>
      </c>
      <c r="I7" t="s">
        <v>146</v>
      </c>
      <c r="J7" t="s">
        <v>146</v>
      </c>
      <c r="K7" t="s">
        <v>146</v>
      </c>
      <c r="L7" t="s">
        <v>146</v>
      </c>
      <c r="M7" t="s">
        <v>146</v>
      </c>
      <c r="N7" t="s">
        <v>146</v>
      </c>
      <c r="O7" t="s">
        <v>146</v>
      </c>
      <c r="P7" t="s">
        <v>146</v>
      </c>
      <c r="Q7" t="s">
        <v>146</v>
      </c>
      <c r="R7" t="s">
        <v>146</v>
      </c>
      <c r="S7">
        <v>4</v>
      </c>
      <c r="T7" t="s">
        <v>146</v>
      </c>
      <c r="U7" t="s">
        <v>146</v>
      </c>
      <c r="V7" t="s">
        <v>146</v>
      </c>
      <c r="W7" t="s">
        <v>146</v>
      </c>
      <c r="X7" t="s">
        <v>146</v>
      </c>
      <c r="Y7" t="s">
        <v>146</v>
      </c>
      <c r="Z7" t="s">
        <v>146</v>
      </c>
      <c r="AA7" t="s">
        <v>146</v>
      </c>
      <c r="AB7" t="s">
        <v>146</v>
      </c>
      <c r="AC7" t="s">
        <v>146</v>
      </c>
      <c r="AD7" t="s">
        <v>146</v>
      </c>
      <c r="AE7" t="s">
        <v>146</v>
      </c>
      <c r="AF7" t="s">
        <v>146</v>
      </c>
      <c r="AG7" t="s">
        <v>146</v>
      </c>
    </row>
    <row r="8" spans="1:33">
      <c r="A8">
        <v>6</v>
      </c>
      <c r="B8">
        <v>0.12</v>
      </c>
      <c r="C8" t="s">
        <v>146</v>
      </c>
      <c r="D8">
        <v>2</v>
      </c>
      <c r="E8">
        <v>3</v>
      </c>
      <c r="F8">
        <v>20</v>
      </c>
      <c r="G8" t="s">
        <v>146</v>
      </c>
      <c r="H8" t="s">
        <v>146</v>
      </c>
      <c r="I8" t="s">
        <v>146</v>
      </c>
      <c r="J8" t="s">
        <v>146</v>
      </c>
      <c r="K8" t="s">
        <v>146</v>
      </c>
      <c r="L8" t="s">
        <v>146</v>
      </c>
      <c r="M8" t="s">
        <v>146</v>
      </c>
      <c r="N8" t="s">
        <v>146</v>
      </c>
      <c r="O8" t="s">
        <v>146</v>
      </c>
      <c r="P8" t="s">
        <v>146</v>
      </c>
      <c r="Q8" t="s">
        <v>146</v>
      </c>
      <c r="R8" t="s">
        <v>146</v>
      </c>
      <c r="S8">
        <v>9</v>
      </c>
      <c r="T8">
        <v>1</v>
      </c>
      <c r="U8" t="s">
        <v>146</v>
      </c>
      <c r="V8" t="s">
        <v>146</v>
      </c>
      <c r="W8" t="s">
        <v>146</v>
      </c>
      <c r="X8" t="s">
        <v>146</v>
      </c>
      <c r="Y8" t="s">
        <v>146</v>
      </c>
      <c r="Z8" t="s">
        <v>146</v>
      </c>
      <c r="AA8" t="s">
        <v>146</v>
      </c>
      <c r="AB8" t="s">
        <v>146</v>
      </c>
      <c r="AC8" t="s">
        <v>146</v>
      </c>
      <c r="AD8" t="s">
        <v>146</v>
      </c>
      <c r="AE8" t="s">
        <v>146</v>
      </c>
      <c r="AF8" t="s">
        <v>146</v>
      </c>
      <c r="AG8">
        <v>1</v>
      </c>
    </row>
    <row r="9" spans="1:33">
      <c r="A9">
        <v>7</v>
      </c>
      <c r="B9">
        <v>0.14000000000000001</v>
      </c>
      <c r="C9" t="s">
        <v>146</v>
      </c>
      <c r="D9">
        <v>3</v>
      </c>
      <c r="E9">
        <v>3</v>
      </c>
      <c r="F9">
        <v>44</v>
      </c>
      <c r="G9" t="s">
        <v>146</v>
      </c>
      <c r="H9" t="s">
        <v>146</v>
      </c>
      <c r="I9" t="s">
        <v>146</v>
      </c>
      <c r="J9" t="s">
        <v>146</v>
      </c>
      <c r="K9" t="s">
        <v>146</v>
      </c>
      <c r="L9" t="s">
        <v>146</v>
      </c>
      <c r="M9" t="s">
        <v>146</v>
      </c>
      <c r="N9" t="s">
        <v>146</v>
      </c>
      <c r="O9" t="s">
        <v>146</v>
      </c>
      <c r="P9" t="s">
        <v>146</v>
      </c>
      <c r="Q9" t="s">
        <v>146</v>
      </c>
      <c r="R9" t="s">
        <v>146</v>
      </c>
      <c r="S9">
        <v>38</v>
      </c>
      <c r="T9">
        <v>32</v>
      </c>
      <c r="U9" t="s">
        <v>146</v>
      </c>
      <c r="V9" t="s">
        <v>146</v>
      </c>
      <c r="W9" t="s">
        <v>146</v>
      </c>
      <c r="X9" t="s">
        <v>146</v>
      </c>
      <c r="Y9" t="s">
        <v>146</v>
      </c>
      <c r="Z9" t="s">
        <v>146</v>
      </c>
      <c r="AA9" t="s">
        <v>146</v>
      </c>
      <c r="AB9" t="s">
        <v>146</v>
      </c>
      <c r="AC9" t="s">
        <v>146</v>
      </c>
      <c r="AD9" t="s">
        <v>146</v>
      </c>
      <c r="AE9" t="s">
        <v>146</v>
      </c>
      <c r="AF9" t="s">
        <v>146</v>
      </c>
      <c r="AG9">
        <v>1</v>
      </c>
    </row>
    <row r="10" spans="1:33">
      <c r="A10">
        <v>8</v>
      </c>
      <c r="B10">
        <v>0.16</v>
      </c>
      <c r="C10" t="s">
        <v>146</v>
      </c>
      <c r="D10">
        <v>4</v>
      </c>
      <c r="E10">
        <v>16</v>
      </c>
      <c r="F10">
        <v>20</v>
      </c>
      <c r="G10" t="s">
        <v>146</v>
      </c>
      <c r="H10" t="s">
        <v>146</v>
      </c>
      <c r="I10" t="s">
        <v>146</v>
      </c>
      <c r="J10" t="s">
        <v>146</v>
      </c>
      <c r="K10" t="s">
        <v>146</v>
      </c>
      <c r="L10" t="s">
        <v>146</v>
      </c>
      <c r="M10" t="s">
        <v>146</v>
      </c>
      <c r="N10" t="s">
        <v>146</v>
      </c>
      <c r="O10" t="s">
        <v>146</v>
      </c>
      <c r="P10" t="s">
        <v>146</v>
      </c>
      <c r="Q10" t="s">
        <v>146</v>
      </c>
      <c r="R10" t="s">
        <v>146</v>
      </c>
      <c r="S10">
        <v>37</v>
      </c>
      <c r="T10">
        <v>58</v>
      </c>
      <c r="U10" t="s">
        <v>146</v>
      </c>
      <c r="V10" t="s">
        <v>146</v>
      </c>
      <c r="W10" t="s">
        <v>146</v>
      </c>
      <c r="X10" t="s">
        <v>146</v>
      </c>
      <c r="Y10">
        <v>3</v>
      </c>
      <c r="Z10" t="s">
        <v>146</v>
      </c>
      <c r="AA10" t="s">
        <v>146</v>
      </c>
      <c r="AB10">
        <v>1</v>
      </c>
      <c r="AC10" t="s">
        <v>146</v>
      </c>
      <c r="AD10" t="s">
        <v>146</v>
      </c>
      <c r="AE10" t="s">
        <v>146</v>
      </c>
      <c r="AF10" t="s">
        <v>146</v>
      </c>
      <c r="AG10" t="s">
        <v>146</v>
      </c>
    </row>
    <row r="11" spans="1:33">
      <c r="A11">
        <v>9</v>
      </c>
      <c r="B11">
        <v>0.18</v>
      </c>
      <c r="C11" t="s">
        <v>146</v>
      </c>
      <c r="D11">
        <v>9</v>
      </c>
      <c r="E11">
        <v>53</v>
      </c>
      <c r="F11">
        <v>3</v>
      </c>
      <c r="G11" t="s">
        <v>146</v>
      </c>
      <c r="H11" t="s">
        <v>146</v>
      </c>
      <c r="I11" t="s">
        <v>146</v>
      </c>
      <c r="J11" t="s">
        <v>146</v>
      </c>
      <c r="K11" t="s">
        <v>146</v>
      </c>
      <c r="L11" t="s">
        <v>146</v>
      </c>
      <c r="M11" t="s">
        <v>146</v>
      </c>
      <c r="N11" t="s">
        <v>146</v>
      </c>
      <c r="O11" t="s">
        <v>146</v>
      </c>
      <c r="P11" t="s">
        <v>146</v>
      </c>
      <c r="Q11" t="s">
        <v>146</v>
      </c>
      <c r="R11" t="s">
        <v>146</v>
      </c>
      <c r="S11">
        <v>10</v>
      </c>
      <c r="T11">
        <v>9</v>
      </c>
      <c r="U11" t="s">
        <v>146</v>
      </c>
      <c r="V11" t="s">
        <v>146</v>
      </c>
      <c r="W11">
        <v>1</v>
      </c>
      <c r="X11" t="s">
        <v>146</v>
      </c>
      <c r="Y11">
        <v>5</v>
      </c>
      <c r="Z11" t="s">
        <v>146</v>
      </c>
      <c r="AA11" t="s">
        <v>146</v>
      </c>
      <c r="AB11">
        <v>5</v>
      </c>
      <c r="AC11">
        <v>4</v>
      </c>
      <c r="AD11" t="s">
        <v>146</v>
      </c>
      <c r="AE11" t="s">
        <v>146</v>
      </c>
      <c r="AF11" t="s">
        <v>146</v>
      </c>
      <c r="AG11">
        <v>2</v>
      </c>
    </row>
    <row r="12" spans="1:33">
      <c r="A12">
        <v>10</v>
      </c>
      <c r="B12">
        <v>0.2</v>
      </c>
      <c r="C12" t="s">
        <v>146</v>
      </c>
      <c r="D12">
        <v>16</v>
      </c>
      <c r="E12">
        <v>21</v>
      </c>
      <c r="F12" t="s">
        <v>146</v>
      </c>
      <c r="G12" t="s">
        <v>146</v>
      </c>
      <c r="H12" t="s">
        <v>146</v>
      </c>
      <c r="I12" t="s">
        <v>146</v>
      </c>
      <c r="J12" t="s">
        <v>146</v>
      </c>
      <c r="K12" t="s">
        <v>146</v>
      </c>
      <c r="L12" t="s">
        <v>146</v>
      </c>
      <c r="M12" t="s">
        <v>146</v>
      </c>
      <c r="N12" t="s">
        <v>146</v>
      </c>
      <c r="O12" t="s">
        <v>146</v>
      </c>
      <c r="P12" t="s">
        <v>146</v>
      </c>
      <c r="Q12" t="s">
        <v>146</v>
      </c>
      <c r="R12" t="s">
        <v>146</v>
      </c>
      <c r="S12" t="s">
        <v>146</v>
      </c>
      <c r="T12" t="s">
        <v>146</v>
      </c>
      <c r="U12" t="s">
        <v>146</v>
      </c>
      <c r="V12" t="s">
        <v>146</v>
      </c>
      <c r="W12" t="s">
        <v>146</v>
      </c>
      <c r="X12">
        <v>1</v>
      </c>
      <c r="Y12">
        <v>5</v>
      </c>
      <c r="Z12" t="s">
        <v>146</v>
      </c>
      <c r="AA12" t="s">
        <v>146</v>
      </c>
      <c r="AB12">
        <v>3</v>
      </c>
      <c r="AC12">
        <v>64</v>
      </c>
      <c r="AD12" t="s">
        <v>146</v>
      </c>
      <c r="AE12" t="s">
        <v>146</v>
      </c>
      <c r="AF12" t="s">
        <v>146</v>
      </c>
      <c r="AG12">
        <v>2</v>
      </c>
    </row>
    <row r="13" spans="1:33">
      <c r="A13">
        <v>11</v>
      </c>
      <c r="B13">
        <v>0.22</v>
      </c>
      <c r="C13" t="s">
        <v>146</v>
      </c>
      <c r="D13">
        <v>20</v>
      </c>
      <c r="E13">
        <v>1</v>
      </c>
      <c r="F13" t="s">
        <v>146</v>
      </c>
      <c r="G13" t="s">
        <v>146</v>
      </c>
      <c r="H13" t="s">
        <v>146</v>
      </c>
      <c r="I13" t="s">
        <v>146</v>
      </c>
      <c r="J13" t="s">
        <v>146</v>
      </c>
      <c r="K13" t="s">
        <v>146</v>
      </c>
      <c r="L13" t="s">
        <v>146</v>
      </c>
      <c r="M13" t="s">
        <v>146</v>
      </c>
      <c r="N13" t="s">
        <v>146</v>
      </c>
      <c r="O13" t="s">
        <v>146</v>
      </c>
      <c r="P13" t="s">
        <v>146</v>
      </c>
      <c r="Q13" t="s">
        <v>146</v>
      </c>
      <c r="R13" t="s">
        <v>146</v>
      </c>
      <c r="S13" t="s">
        <v>146</v>
      </c>
      <c r="T13" t="s">
        <v>146</v>
      </c>
      <c r="U13" t="s">
        <v>146</v>
      </c>
      <c r="V13" t="s">
        <v>146</v>
      </c>
      <c r="W13" t="s">
        <v>146</v>
      </c>
      <c r="X13">
        <v>2</v>
      </c>
      <c r="Y13">
        <v>3</v>
      </c>
      <c r="Z13" t="s">
        <v>146</v>
      </c>
      <c r="AA13" t="s">
        <v>146</v>
      </c>
      <c r="AB13">
        <v>11</v>
      </c>
      <c r="AC13">
        <v>30</v>
      </c>
      <c r="AD13" t="s">
        <v>146</v>
      </c>
      <c r="AE13" t="s">
        <v>146</v>
      </c>
      <c r="AF13" t="s">
        <v>146</v>
      </c>
      <c r="AG13">
        <v>5</v>
      </c>
    </row>
    <row r="14" spans="1:33">
      <c r="A14">
        <v>12</v>
      </c>
      <c r="B14">
        <v>0.24</v>
      </c>
      <c r="C14" t="s">
        <v>146</v>
      </c>
      <c r="D14">
        <v>18</v>
      </c>
      <c r="E14" t="s">
        <v>146</v>
      </c>
      <c r="F14" t="s">
        <v>146</v>
      </c>
      <c r="G14" t="s">
        <v>146</v>
      </c>
      <c r="H14" t="s">
        <v>146</v>
      </c>
      <c r="I14" t="s">
        <v>146</v>
      </c>
      <c r="J14" t="s">
        <v>146</v>
      </c>
      <c r="K14" t="s">
        <v>146</v>
      </c>
      <c r="L14" t="s">
        <v>146</v>
      </c>
      <c r="M14" t="s">
        <v>146</v>
      </c>
      <c r="N14" t="s">
        <v>146</v>
      </c>
      <c r="O14" t="s">
        <v>146</v>
      </c>
      <c r="P14" t="s">
        <v>146</v>
      </c>
      <c r="Q14" t="s">
        <v>146</v>
      </c>
      <c r="R14" t="s">
        <v>146</v>
      </c>
      <c r="S14" t="s">
        <v>146</v>
      </c>
      <c r="T14" t="s">
        <v>146</v>
      </c>
      <c r="U14" t="s">
        <v>146</v>
      </c>
      <c r="V14" t="s">
        <v>146</v>
      </c>
      <c r="W14" t="s">
        <v>146</v>
      </c>
      <c r="X14">
        <v>3</v>
      </c>
      <c r="Y14">
        <v>24</v>
      </c>
      <c r="Z14" t="s">
        <v>146</v>
      </c>
      <c r="AA14" t="s">
        <v>146</v>
      </c>
      <c r="AB14">
        <v>34</v>
      </c>
      <c r="AC14">
        <v>2</v>
      </c>
      <c r="AD14" t="s">
        <v>146</v>
      </c>
      <c r="AE14" t="s">
        <v>146</v>
      </c>
      <c r="AF14" t="s">
        <v>146</v>
      </c>
      <c r="AG14">
        <v>3</v>
      </c>
    </row>
    <row r="15" spans="1:33">
      <c r="A15">
        <v>13</v>
      </c>
      <c r="B15">
        <v>0.26</v>
      </c>
      <c r="C15" t="s">
        <v>146</v>
      </c>
      <c r="D15">
        <v>13</v>
      </c>
      <c r="E15" t="s">
        <v>146</v>
      </c>
      <c r="F15" t="s">
        <v>146</v>
      </c>
      <c r="G15" t="s">
        <v>146</v>
      </c>
      <c r="H15" t="s">
        <v>146</v>
      </c>
      <c r="I15" t="s">
        <v>146</v>
      </c>
      <c r="J15" t="s">
        <v>146</v>
      </c>
      <c r="K15" t="s">
        <v>146</v>
      </c>
      <c r="L15" t="s">
        <v>146</v>
      </c>
      <c r="M15" t="s">
        <v>146</v>
      </c>
      <c r="N15" t="s">
        <v>146</v>
      </c>
      <c r="O15" t="s">
        <v>146</v>
      </c>
      <c r="P15" t="s">
        <v>146</v>
      </c>
      <c r="Q15" t="s">
        <v>146</v>
      </c>
      <c r="R15" t="s">
        <v>146</v>
      </c>
      <c r="S15" t="s">
        <v>146</v>
      </c>
      <c r="T15" t="s">
        <v>146</v>
      </c>
      <c r="U15" t="s">
        <v>146</v>
      </c>
      <c r="V15" t="s">
        <v>146</v>
      </c>
      <c r="W15" t="s">
        <v>146</v>
      </c>
      <c r="X15">
        <v>14</v>
      </c>
      <c r="Y15">
        <v>12</v>
      </c>
      <c r="Z15" t="s">
        <v>146</v>
      </c>
      <c r="AA15" t="s">
        <v>146</v>
      </c>
      <c r="AB15">
        <v>35</v>
      </c>
      <c r="AC15" t="s">
        <v>146</v>
      </c>
      <c r="AD15" t="s">
        <v>146</v>
      </c>
      <c r="AE15" t="s">
        <v>146</v>
      </c>
      <c r="AF15" t="s">
        <v>146</v>
      </c>
      <c r="AG15">
        <v>13</v>
      </c>
    </row>
    <row r="16" spans="1:33">
      <c r="A16">
        <v>14</v>
      </c>
      <c r="B16">
        <v>0.28000000000000003</v>
      </c>
      <c r="C16" t="s">
        <v>146</v>
      </c>
      <c r="D16">
        <v>7</v>
      </c>
      <c r="E16" t="s">
        <v>146</v>
      </c>
      <c r="F16" t="s">
        <v>146</v>
      </c>
      <c r="G16" t="s">
        <v>146</v>
      </c>
      <c r="H16" t="s">
        <v>146</v>
      </c>
      <c r="I16" t="s">
        <v>146</v>
      </c>
      <c r="J16" t="s">
        <v>146</v>
      </c>
      <c r="K16" t="s">
        <v>146</v>
      </c>
      <c r="L16" t="s">
        <v>146</v>
      </c>
      <c r="M16" t="s">
        <v>146</v>
      </c>
      <c r="N16" t="s">
        <v>146</v>
      </c>
      <c r="O16" t="s">
        <v>146</v>
      </c>
      <c r="P16" t="s">
        <v>146</v>
      </c>
      <c r="Q16" t="s">
        <v>146</v>
      </c>
      <c r="R16" t="s">
        <v>146</v>
      </c>
      <c r="S16" t="s">
        <v>146</v>
      </c>
      <c r="T16" t="s">
        <v>146</v>
      </c>
      <c r="U16" t="s">
        <v>146</v>
      </c>
      <c r="V16" t="s">
        <v>146</v>
      </c>
      <c r="W16">
        <v>1</v>
      </c>
      <c r="X16">
        <v>40</v>
      </c>
      <c r="Y16">
        <v>11</v>
      </c>
      <c r="Z16" t="s">
        <v>146</v>
      </c>
      <c r="AA16" t="s">
        <v>146</v>
      </c>
      <c r="AB16">
        <v>11</v>
      </c>
      <c r="AC16" t="s">
        <v>146</v>
      </c>
      <c r="AD16" t="s">
        <v>146</v>
      </c>
      <c r="AE16" t="s">
        <v>146</v>
      </c>
      <c r="AF16" t="s">
        <v>146</v>
      </c>
      <c r="AG16">
        <v>20</v>
      </c>
    </row>
    <row r="17" spans="1:33">
      <c r="A17">
        <v>15</v>
      </c>
      <c r="B17">
        <v>0.3</v>
      </c>
      <c r="C17" t="s">
        <v>146</v>
      </c>
      <c r="D17">
        <v>1</v>
      </c>
      <c r="E17" t="s">
        <v>146</v>
      </c>
      <c r="F17" t="s">
        <v>146</v>
      </c>
      <c r="G17" t="s">
        <v>146</v>
      </c>
      <c r="H17" t="s">
        <v>146</v>
      </c>
      <c r="I17" t="s">
        <v>146</v>
      </c>
      <c r="J17" t="s">
        <v>146</v>
      </c>
      <c r="K17">
        <v>2</v>
      </c>
      <c r="L17" t="s">
        <v>146</v>
      </c>
      <c r="M17" t="s">
        <v>146</v>
      </c>
      <c r="N17" t="s">
        <v>146</v>
      </c>
      <c r="O17" t="s">
        <v>146</v>
      </c>
      <c r="P17" t="s">
        <v>146</v>
      </c>
      <c r="Q17" t="s">
        <v>146</v>
      </c>
      <c r="R17" t="s">
        <v>146</v>
      </c>
      <c r="S17" t="s">
        <v>146</v>
      </c>
      <c r="T17" t="s">
        <v>146</v>
      </c>
      <c r="U17" t="s">
        <v>146</v>
      </c>
      <c r="V17" t="s">
        <v>146</v>
      </c>
      <c r="W17">
        <v>5</v>
      </c>
      <c r="X17">
        <v>30</v>
      </c>
      <c r="Y17">
        <v>10</v>
      </c>
      <c r="Z17">
        <v>1</v>
      </c>
      <c r="AA17" t="s">
        <v>146</v>
      </c>
      <c r="AB17" t="s">
        <v>146</v>
      </c>
      <c r="AC17" t="s">
        <v>146</v>
      </c>
      <c r="AD17" t="s">
        <v>146</v>
      </c>
      <c r="AE17" t="s">
        <v>146</v>
      </c>
      <c r="AF17" t="s">
        <v>146</v>
      </c>
      <c r="AG17">
        <v>27</v>
      </c>
    </row>
    <row r="18" spans="1:33">
      <c r="A18">
        <v>16</v>
      </c>
      <c r="B18">
        <v>0.32</v>
      </c>
      <c r="C18">
        <v>1</v>
      </c>
      <c r="D18">
        <v>1</v>
      </c>
      <c r="E18" t="s">
        <v>146</v>
      </c>
      <c r="F18" t="s">
        <v>146</v>
      </c>
      <c r="G18" t="s">
        <v>146</v>
      </c>
      <c r="H18" t="s">
        <v>146</v>
      </c>
      <c r="I18" t="s">
        <v>146</v>
      </c>
      <c r="J18" t="s">
        <v>146</v>
      </c>
      <c r="K18">
        <v>5</v>
      </c>
      <c r="L18" t="s">
        <v>146</v>
      </c>
      <c r="M18">
        <v>3</v>
      </c>
      <c r="N18">
        <v>1</v>
      </c>
      <c r="O18" t="s">
        <v>146</v>
      </c>
      <c r="P18" t="s">
        <v>146</v>
      </c>
      <c r="Q18" t="s">
        <v>146</v>
      </c>
      <c r="R18" t="s">
        <v>146</v>
      </c>
      <c r="S18" t="s">
        <v>146</v>
      </c>
      <c r="T18" t="s">
        <v>146</v>
      </c>
      <c r="U18" t="s">
        <v>146</v>
      </c>
      <c r="V18">
        <v>3</v>
      </c>
      <c r="W18">
        <v>7</v>
      </c>
      <c r="X18">
        <v>8</v>
      </c>
      <c r="Y18">
        <v>7</v>
      </c>
      <c r="Z18">
        <v>1</v>
      </c>
      <c r="AA18">
        <v>2</v>
      </c>
      <c r="AB18" t="s">
        <v>146</v>
      </c>
      <c r="AC18" t="s">
        <v>146</v>
      </c>
      <c r="AD18" t="s">
        <v>146</v>
      </c>
      <c r="AE18" t="s">
        <v>146</v>
      </c>
      <c r="AF18" t="s">
        <v>146</v>
      </c>
      <c r="AG18">
        <v>14</v>
      </c>
    </row>
    <row r="19" spans="1:33">
      <c r="A19">
        <v>17</v>
      </c>
      <c r="B19">
        <v>0.34</v>
      </c>
      <c r="C19">
        <v>12</v>
      </c>
      <c r="D19" t="s">
        <v>146</v>
      </c>
      <c r="E19" t="s">
        <v>146</v>
      </c>
      <c r="F19" t="s">
        <v>146</v>
      </c>
      <c r="G19" t="s">
        <v>146</v>
      </c>
      <c r="H19" t="s">
        <v>146</v>
      </c>
      <c r="I19" t="s">
        <v>146</v>
      </c>
      <c r="J19" t="s">
        <v>146</v>
      </c>
      <c r="K19">
        <v>9</v>
      </c>
      <c r="L19" t="s">
        <v>146</v>
      </c>
      <c r="M19">
        <v>2</v>
      </c>
      <c r="N19">
        <v>10</v>
      </c>
      <c r="O19" t="s">
        <v>146</v>
      </c>
      <c r="P19" t="s">
        <v>146</v>
      </c>
      <c r="Q19" t="s">
        <v>146</v>
      </c>
      <c r="R19" t="s">
        <v>146</v>
      </c>
      <c r="S19" t="s">
        <v>146</v>
      </c>
      <c r="T19" t="s">
        <v>146</v>
      </c>
      <c r="U19">
        <v>1</v>
      </c>
      <c r="V19">
        <v>29</v>
      </c>
      <c r="W19">
        <v>23</v>
      </c>
      <c r="X19">
        <v>1</v>
      </c>
      <c r="Y19">
        <v>4</v>
      </c>
      <c r="Z19">
        <v>2</v>
      </c>
      <c r="AA19">
        <v>29</v>
      </c>
      <c r="AB19" t="s">
        <v>146</v>
      </c>
      <c r="AC19" t="s">
        <v>146</v>
      </c>
      <c r="AD19" t="s">
        <v>146</v>
      </c>
      <c r="AE19" t="s">
        <v>146</v>
      </c>
      <c r="AF19">
        <v>2</v>
      </c>
      <c r="AG19">
        <v>9</v>
      </c>
    </row>
    <row r="20" spans="1:33">
      <c r="A20">
        <v>18</v>
      </c>
      <c r="B20">
        <v>0.36</v>
      </c>
      <c r="C20">
        <v>66</v>
      </c>
      <c r="D20" t="s">
        <v>146</v>
      </c>
      <c r="E20" t="s">
        <v>146</v>
      </c>
      <c r="F20" t="s">
        <v>146</v>
      </c>
      <c r="G20" t="s">
        <v>146</v>
      </c>
      <c r="H20" t="s">
        <v>146</v>
      </c>
      <c r="I20">
        <v>1</v>
      </c>
      <c r="J20" t="s">
        <v>146</v>
      </c>
      <c r="K20">
        <v>26</v>
      </c>
      <c r="L20" t="s">
        <v>146</v>
      </c>
      <c r="M20">
        <v>29</v>
      </c>
      <c r="N20">
        <v>23</v>
      </c>
      <c r="O20" t="s">
        <v>146</v>
      </c>
      <c r="P20" t="s">
        <v>146</v>
      </c>
      <c r="Q20" t="s">
        <v>146</v>
      </c>
      <c r="R20" t="s">
        <v>146</v>
      </c>
      <c r="S20" t="s">
        <v>146</v>
      </c>
      <c r="T20" t="s">
        <v>146</v>
      </c>
      <c r="U20">
        <v>4</v>
      </c>
      <c r="V20">
        <v>55</v>
      </c>
      <c r="W20">
        <v>30</v>
      </c>
      <c r="X20" t="s">
        <v>146</v>
      </c>
      <c r="Y20">
        <v>4</v>
      </c>
      <c r="Z20">
        <v>13</v>
      </c>
      <c r="AA20">
        <v>59</v>
      </c>
      <c r="AB20" t="s">
        <v>146</v>
      </c>
      <c r="AC20" t="s">
        <v>146</v>
      </c>
      <c r="AD20" t="s">
        <v>146</v>
      </c>
      <c r="AE20">
        <v>5</v>
      </c>
      <c r="AF20">
        <v>3</v>
      </c>
      <c r="AG20">
        <v>3</v>
      </c>
    </row>
    <row r="21" spans="1:33">
      <c r="A21">
        <v>19</v>
      </c>
      <c r="B21">
        <v>0.38</v>
      </c>
      <c r="C21">
        <v>21</v>
      </c>
      <c r="D21" t="s">
        <v>146</v>
      </c>
      <c r="E21" t="s">
        <v>146</v>
      </c>
      <c r="F21" t="s">
        <v>146</v>
      </c>
      <c r="G21" t="s">
        <v>146</v>
      </c>
      <c r="H21" t="s">
        <v>146</v>
      </c>
      <c r="I21" t="s">
        <v>146</v>
      </c>
      <c r="J21" t="s">
        <v>146</v>
      </c>
      <c r="K21">
        <v>37</v>
      </c>
      <c r="L21" t="s">
        <v>146</v>
      </c>
      <c r="M21">
        <v>30</v>
      </c>
      <c r="N21">
        <v>29</v>
      </c>
      <c r="O21" t="s">
        <v>146</v>
      </c>
      <c r="P21" t="s">
        <v>146</v>
      </c>
      <c r="Q21" t="s">
        <v>146</v>
      </c>
      <c r="R21" t="s">
        <v>146</v>
      </c>
      <c r="S21" t="s">
        <v>146</v>
      </c>
      <c r="T21" t="s">
        <v>146</v>
      </c>
      <c r="U21">
        <v>20</v>
      </c>
      <c r="V21">
        <v>13</v>
      </c>
      <c r="W21">
        <v>21</v>
      </c>
      <c r="X21" t="s">
        <v>146</v>
      </c>
      <c r="Y21" t="s">
        <v>146</v>
      </c>
      <c r="Z21">
        <v>40</v>
      </c>
      <c r="AA21">
        <v>10</v>
      </c>
      <c r="AB21" t="s">
        <v>146</v>
      </c>
      <c r="AC21" t="s">
        <v>146</v>
      </c>
      <c r="AD21" t="s">
        <v>146</v>
      </c>
      <c r="AE21">
        <v>33</v>
      </c>
      <c r="AF21">
        <v>15</v>
      </c>
      <c r="AG21" t="s">
        <v>146</v>
      </c>
    </row>
    <row r="22" spans="1:33">
      <c r="A22">
        <v>20</v>
      </c>
      <c r="B22">
        <v>0.4</v>
      </c>
      <c r="C22" t="s">
        <v>146</v>
      </c>
      <c r="D22" t="s">
        <v>146</v>
      </c>
      <c r="E22" t="s">
        <v>146</v>
      </c>
      <c r="F22" t="s">
        <v>146</v>
      </c>
      <c r="G22" t="s">
        <v>146</v>
      </c>
      <c r="H22" t="s">
        <v>146</v>
      </c>
      <c r="I22">
        <v>1</v>
      </c>
      <c r="J22" t="s">
        <v>146</v>
      </c>
      <c r="K22">
        <v>14</v>
      </c>
      <c r="L22">
        <v>4</v>
      </c>
      <c r="M22">
        <v>28</v>
      </c>
      <c r="N22">
        <v>21</v>
      </c>
      <c r="O22" t="s">
        <v>146</v>
      </c>
      <c r="P22" t="s">
        <v>146</v>
      </c>
      <c r="Q22" t="s">
        <v>146</v>
      </c>
      <c r="R22" t="s">
        <v>146</v>
      </c>
      <c r="S22" t="s">
        <v>146</v>
      </c>
      <c r="T22" t="s">
        <v>146</v>
      </c>
      <c r="U22">
        <v>37</v>
      </c>
      <c r="V22" t="s">
        <v>146</v>
      </c>
      <c r="W22">
        <v>7</v>
      </c>
      <c r="X22" t="s">
        <v>146</v>
      </c>
      <c r="Y22">
        <v>1</v>
      </c>
      <c r="Z22">
        <v>32</v>
      </c>
      <c r="AA22" t="s">
        <v>146</v>
      </c>
      <c r="AB22" t="s">
        <v>146</v>
      </c>
      <c r="AC22" t="s">
        <v>146</v>
      </c>
      <c r="AD22">
        <v>3</v>
      </c>
      <c r="AE22">
        <v>46</v>
      </c>
      <c r="AF22">
        <v>25</v>
      </c>
      <c r="AG22" t="s">
        <v>146</v>
      </c>
    </row>
    <row r="23" spans="1:33">
      <c r="A23">
        <v>21</v>
      </c>
      <c r="B23">
        <v>0.42</v>
      </c>
      <c r="C23" t="s">
        <v>146</v>
      </c>
      <c r="D23" t="s">
        <v>146</v>
      </c>
      <c r="E23" t="s">
        <v>146</v>
      </c>
      <c r="F23" t="s">
        <v>146</v>
      </c>
      <c r="G23" t="s">
        <v>146</v>
      </c>
      <c r="H23" t="s">
        <v>146</v>
      </c>
      <c r="I23">
        <v>3</v>
      </c>
      <c r="J23" t="s">
        <v>146</v>
      </c>
      <c r="K23">
        <v>7</v>
      </c>
      <c r="L23">
        <v>78</v>
      </c>
      <c r="M23">
        <v>6</v>
      </c>
      <c r="N23">
        <v>12</v>
      </c>
      <c r="O23">
        <v>1</v>
      </c>
      <c r="P23" t="s">
        <v>146</v>
      </c>
      <c r="Q23" t="s">
        <v>146</v>
      </c>
      <c r="R23" t="s">
        <v>146</v>
      </c>
      <c r="S23" t="s">
        <v>146</v>
      </c>
      <c r="T23" t="s">
        <v>146</v>
      </c>
      <c r="U23">
        <v>27</v>
      </c>
      <c r="V23" t="s">
        <v>146</v>
      </c>
      <c r="W23" t="s">
        <v>146</v>
      </c>
      <c r="X23" t="s">
        <v>146</v>
      </c>
      <c r="Y23" t="s">
        <v>146</v>
      </c>
      <c r="Z23">
        <v>11</v>
      </c>
      <c r="AA23" t="s">
        <v>146</v>
      </c>
      <c r="AB23" t="s">
        <v>146</v>
      </c>
      <c r="AC23" t="s">
        <v>146</v>
      </c>
      <c r="AD23">
        <v>26</v>
      </c>
      <c r="AE23">
        <v>16</v>
      </c>
      <c r="AF23">
        <v>33</v>
      </c>
      <c r="AG23" t="s">
        <v>146</v>
      </c>
    </row>
    <row r="24" spans="1:33">
      <c r="A24">
        <v>22</v>
      </c>
      <c r="B24">
        <v>0.44</v>
      </c>
      <c r="C24" t="s">
        <v>146</v>
      </c>
      <c r="D24" t="s">
        <v>146</v>
      </c>
      <c r="E24" t="s">
        <v>146</v>
      </c>
      <c r="F24" t="s">
        <v>146</v>
      </c>
      <c r="G24" t="s">
        <v>146</v>
      </c>
      <c r="H24">
        <v>1</v>
      </c>
      <c r="I24">
        <v>1</v>
      </c>
      <c r="J24" t="s">
        <v>146</v>
      </c>
      <c r="K24" t="s">
        <v>146</v>
      </c>
      <c r="L24">
        <v>18</v>
      </c>
      <c r="M24">
        <v>2</v>
      </c>
      <c r="N24">
        <v>3</v>
      </c>
      <c r="O24" t="s">
        <v>146</v>
      </c>
      <c r="P24">
        <v>5</v>
      </c>
      <c r="Q24" t="s">
        <v>146</v>
      </c>
      <c r="R24" t="s">
        <v>146</v>
      </c>
      <c r="S24" t="s">
        <v>146</v>
      </c>
      <c r="T24" t="s">
        <v>146</v>
      </c>
      <c r="U24">
        <v>11</v>
      </c>
      <c r="V24" t="s">
        <v>146</v>
      </c>
      <c r="W24" t="s">
        <v>146</v>
      </c>
      <c r="X24" t="s">
        <v>146</v>
      </c>
      <c r="Y24" t="s">
        <v>146</v>
      </c>
      <c r="Z24" t="s">
        <v>146</v>
      </c>
      <c r="AA24" t="s">
        <v>146</v>
      </c>
      <c r="AB24" t="s">
        <v>146</v>
      </c>
      <c r="AC24" t="s">
        <v>146</v>
      </c>
      <c r="AD24">
        <v>58</v>
      </c>
      <c r="AE24" t="s">
        <v>146</v>
      </c>
      <c r="AF24">
        <v>20</v>
      </c>
      <c r="AG24" t="s">
        <v>146</v>
      </c>
    </row>
    <row r="25" spans="1:33">
      <c r="A25">
        <v>23</v>
      </c>
      <c r="B25">
        <v>0.46</v>
      </c>
      <c r="C25" t="s">
        <v>146</v>
      </c>
      <c r="D25" t="s">
        <v>146</v>
      </c>
      <c r="E25" t="s">
        <v>146</v>
      </c>
      <c r="F25" t="s">
        <v>146</v>
      </c>
      <c r="G25" t="s">
        <v>146</v>
      </c>
      <c r="H25">
        <v>32</v>
      </c>
      <c r="I25">
        <v>7</v>
      </c>
      <c r="J25" t="s">
        <v>146</v>
      </c>
      <c r="K25" t="s">
        <v>146</v>
      </c>
      <c r="L25" t="s">
        <v>146</v>
      </c>
      <c r="M25" t="s">
        <v>146</v>
      </c>
      <c r="N25">
        <v>1</v>
      </c>
      <c r="O25">
        <v>2</v>
      </c>
      <c r="P25">
        <v>3</v>
      </c>
      <c r="Q25" t="s">
        <v>146</v>
      </c>
      <c r="R25" t="s">
        <v>146</v>
      </c>
      <c r="S25" t="s">
        <v>146</v>
      </c>
      <c r="T25" t="s">
        <v>146</v>
      </c>
      <c r="U25" t="s">
        <v>146</v>
      </c>
      <c r="V25" t="s">
        <v>146</v>
      </c>
      <c r="W25" t="s">
        <v>146</v>
      </c>
      <c r="X25" t="s">
        <v>146</v>
      </c>
      <c r="Y25" t="s">
        <v>146</v>
      </c>
      <c r="Z25" t="s">
        <v>146</v>
      </c>
      <c r="AA25" t="s">
        <v>146</v>
      </c>
      <c r="AB25" t="s">
        <v>146</v>
      </c>
      <c r="AC25" t="s">
        <v>146</v>
      </c>
      <c r="AD25">
        <v>13</v>
      </c>
      <c r="AE25" t="s">
        <v>146</v>
      </c>
      <c r="AF25">
        <v>2</v>
      </c>
      <c r="AG25" t="s">
        <v>146</v>
      </c>
    </row>
    <row r="26" spans="1:33">
      <c r="A26">
        <v>24</v>
      </c>
      <c r="B26">
        <v>0.48</v>
      </c>
      <c r="C26" t="s">
        <v>146</v>
      </c>
      <c r="D26" t="s">
        <v>146</v>
      </c>
      <c r="E26" t="s">
        <v>146</v>
      </c>
      <c r="F26" t="s">
        <v>146</v>
      </c>
      <c r="G26" t="s">
        <v>146</v>
      </c>
      <c r="H26">
        <v>53</v>
      </c>
      <c r="I26">
        <v>7</v>
      </c>
      <c r="J26" t="s">
        <v>146</v>
      </c>
      <c r="K26" t="s">
        <v>146</v>
      </c>
      <c r="L26" t="s">
        <v>146</v>
      </c>
      <c r="M26" t="s">
        <v>146</v>
      </c>
      <c r="N26" t="s">
        <v>146</v>
      </c>
      <c r="O26">
        <v>1</v>
      </c>
      <c r="P26">
        <v>22</v>
      </c>
      <c r="Q26" t="s">
        <v>146</v>
      </c>
      <c r="R26" t="s">
        <v>146</v>
      </c>
      <c r="S26" t="s">
        <v>146</v>
      </c>
      <c r="T26" t="s">
        <v>146</v>
      </c>
      <c r="U26" t="s">
        <v>146</v>
      </c>
      <c r="V26" t="s">
        <v>146</v>
      </c>
      <c r="W26" t="s">
        <v>146</v>
      </c>
      <c r="X26" t="s">
        <v>146</v>
      </c>
      <c r="Y26" t="s">
        <v>146</v>
      </c>
      <c r="Z26" t="s">
        <v>146</v>
      </c>
      <c r="AA26" t="s">
        <v>146</v>
      </c>
      <c r="AB26" t="s">
        <v>146</v>
      </c>
      <c r="AC26" t="s">
        <v>146</v>
      </c>
      <c r="AD26" t="s">
        <v>146</v>
      </c>
      <c r="AE26" t="s">
        <v>146</v>
      </c>
      <c r="AF26" t="s">
        <v>146</v>
      </c>
      <c r="AG26" t="s">
        <v>146</v>
      </c>
    </row>
    <row r="27" spans="1:33">
      <c r="A27">
        <v>25</v>
      </c>
      <c r="B27">
        <v>0.5</v>
      </c>
      <c r="C27" t="s">
        <v>146</v>
      </c>
      <c r="D27" t="s">
        <v>146</v>
      </c>
      <c r="E27" t="s">
        <v>146</v>
      </c>
      <c r="F27" t="s">
        <v>146</v>
      </c>
      <c r="G27" t="s">
        <v>146</v>
      </c>
      <c r="H27">
        <v>14</v>
      </c>
      <c r="I27">
        <v>12</v>
      </c>
      <c r="J27" t="s">
        <v>146</v>
      </c>
      <c r="K27" t="s">
        <v>146</v>
      </c>
      <c r="L27" t="s">
        <v>146</v>
      </c>
      <c r="M27" t="s">
        <v>146</v>
      </c>
      <c r="N27" t="s">
        <v>146</v>
      </c>
      <c r="O27">
        <v>8</v>
      </c>
      <c r="P27">
        <v>56</v>
      </c>
      <c r="Q27" t="s">
        <v>146</v>
      </c>
      <c r="R27" t="s">
        <v>146</v>
      </c>
      <c r="S27" t="s">
        <v>146</v>
      </c>
      <c r="T27" t="s">
        <v>146</v>
      </c>
      <c r="U27" t="s">
        <v>146</v>
      </c>
      <c r="V27" t="s">
        <v>146</v>
      </c>
      <c r="W27" t="s">
        <v>146</v>
      </c>
      <c r="X27" t="s">
        <v>146</v>
      </c>
      <c r="Y27" t="s">
        <v>146</v>
      </c>
      <c r="Z27" t="s">
        <v>146</v>
      </c>
      <c r="AA27" t="s">
        <v>146</v>
      </c>
      <c r="AB27" t="s">
        <v>146</v>
      </c>
      <c r="AC27" t="s">
        <v>146</v>
      </c>
      <c r="AD27" t="s">
        <v>146</v>
      </c>
      <c r="AE27" t="s">
        <v>146</v>
      </c>
      <c r="AF27" t="s">
        <v>146</v>
      </c>
      <c r="AG27" t="s">
        <v>146</v>
      </c>
    </row>
    <row r="28" spans="1:33">
      <c r="A28">
        <v>26</v>
      </c>
      <c r="B28">
        <v>0.52</v>
      </c>
      <c r="C28" t="s">
        <v>146</v>
      </c>
      <c r="D28" t="s">
        <v>146</v>
      </c>
      <c r="E28" t="s">
        <v>146</v>
      </c>
      <c r="F28" t="s">
        <v>146</v>
      </c>
      <c r="G28">
        <v>47</v>
      </c>
      <c r="H28" t="s">
        <v>146</v>
      </c>
      <c r="I28">
        <v>28</v>
      </c>
      <c r="J28" t="s">
        <v>146</v>
      </c>
      <c r="K28" t="s">
        <v>146</v>
      </c>
      <c r="L28" t="s">
        <v>146</v>
      </c>
      <c r="M28" t="s">
        <v>146</v>
      </c>
      <c r="N28" t="s">
        <v>146</v>
      </c>
      <c r="O28">
        <v>29</v>
      </c>
      <c r="P28">
        <v>13</v>
      </c>
      <c r="Q28" t="s">
        <v>146</v>
      </c>
      <c r="R28" t="s">
        <v>146</v>
      </c>
      <c r="S28" t="s">
        <v>146</v>
      </c>
      <c r="T28" t="s">
        <v>146</v>
      </c>
      <c r="U28" t="s">
        <v>146</v>
      </c>
      <c r="V28" t="s">
        <v>146</v>
      </c>
      <c r="W28" t="s">
        <v>146</v>
      </c>
      <c r="X28" t="s">
        <v>146</v>
      </c>
      <c r="Y28" t="s">
        <v>146</v>
      </c>
      <c r="Z28" t="s">
        <v>146</v>
      </c>
      <c r="AA28" t="s">
        <v>146</v>
      </c>
      <c r="AB28" t="s">
        <v>146</v>
      </c>
      <c r="AC28" t="s">
        <v>146</v>
      </c>
      <c r="AD28" t="s">
        <v>146</v>
      </c>
      <c r="AE28" t="s">
        <v>146</v>
      </c>
      <c r="AF28" t="s">
        <v>146</v>
      </c>
      <c r="AG28" t="s">
        <v>146</v>
      </c>
    </row>
    <row r="29" spans="1:33">
      <c r="A29">
        <v>27</v>
      </c>
      <c r="B29">
        <v>0.54</v>
      </c>
      <c r="C29" t="s">
        <v>146</v>
      </c>
      <c r="D29" t="s">
        <v>146</v>
      </c>
      <c r="E29" t="s">
        <v>146</v>
      </c>
      <c r="F29" t="s">
        <v>146</v>
      </c>
      <c r="G29">
        <v>53</v>
      </c>
      <c r="H29" t="s">
        <v>146</v>
      </c>
      <c r="I29">
        <v>28</v>
      </c>
      <c r="J29" t="s">
        <v>146</v>
      </c>
      <c r="K29" t="s">
        <v>146</v>
      </c>
      <c r="L29" t="s">
        <v>146</v>
      </c>
      <c r="M29" t="s">
        <v>146</v>
      </c>
      <c r="N29" t="s">
        <v>146</v>
      </c>
      <c r="O29">
        <v>49</v>
      </c>
      <c r="P29">
        <v>1</v>
      </c>
      <c r="Q29" t="s">
        <v>146</v>
      </c>
      <c r="R29" t="s">
        <v>146</v>
      </c>
      <c r="S29" t="s">
        <v>146</v>
      </c>
      <c r="T29" t="s">
        <v>146</v>
      </c>
      <c r="U29" t="s">
        <v>146</v>
      </c>
      <c r="V29" t="s">
        <v>146</v>
      </c>
      <c r="W29" t="s">
        <v>146</v>
      </c>
      <c r="X29" t="s">
        <v>146</v>
      </c>
      <c r="Y29" t="s">
        <v>146</v>
      </c>
      <c r="Z29" t="s">
        <v>146</v>
      </c>
      <c r="AA29" t="s">
        <v>146</v>
      </c>
      <c r="AB29" t="s">
        <v>146</v>
      </c>
      <c r="AC29" t="s">
        <v>146</v>
      </c>
      <c r="AD29" t="s">
        <v>146</v>
      </c>
      <c r="AE29" t="s">
        <v>146</v>
      </c>
      <c r="AF29" t="s">
        <v>146</v>
      </c>
      <c r="AG29" t="s">
        <v>146</v>
      </c>
    </row>
    <row r="30" spans="1:33">
      <c r="A30">
        <v>28</v>
      </c>
      <c r="B30">
        <v>0.56000000000000005</v>
      </c>
      <c r="C30" t="s">
        <v>146</v>
      </c>
      <c r="D30" t="s">
        <v>146</v>
      </c>
      <c r="E30" t="s">
        <v>146</v>
      </c>
      <c r="F30" t="s">
        <v>146</v>
      </c>
      <c r="G30" t="s">
        <v>146</v>
      </c>
      <c r="H30" t="s">
        <v>146</v>
      </c>
      <c r="I30">
        <v>11</v>
      </c>
      <c r="J30">
        <v>28</v>
      </c>
      <c r="K30" t="s">
        <v>146</v>
      </c>
      <c r="L30" t="s">
        <v>146</v>
      </c>
      <c r="M30" t="s">
        <v>146</v>
      </c>
      <c r="N30" t="s">
        <v>146</v>
      </c>
      <c r="O30">
        <v>10</v>
      </c>
      <c r="P30" t="s">
        <v>146</v>
      </c>
      <c r="Q30" t="s">
        <v>146</v>
      </c>
      <c r="R30" t="s">
        <v>146</v>
      </c>
      <c r="S30" t="s">
        <v>146</v>
      </c>
      <c r="T30" t="s">
        <v>146</v>
      </c>
      <c r="U30" t="s">
        <v>146</v>
      </c>
      <c r="V30" t="s">
        <v>146</v>
      </c>
      <c r="W30" t="s">
        <v>146</v>
      </c>
      <c r="X30" t="s">
        <v>146</v>
      </c>
      <c r="Y30" t="s">
        <v>146</v>
      </c>
      <c r="Z30" t="s">
        <v>146</v>
      </c>
      <c r="AA30" t="s">
        <v>146</v>
      </c>
      <c r="AB30" t="s">
        <v>146</v>
      </c>
      <c r="AC30" t="s">
        <v>146</v>
      </c>
      <c r="AD30" t="s">
        <v>146</v>
      </c>
      <c r="AE30" t="s">
        <v>146</v>
      </c>
      <c r="AF30" t="s">
        <v>146</v>
      </c>
      <c r="AG30" t="s">
        <v>146</v>
      </c>
    </row>
    <row r="31" spans="1:33">
      <c r="A31">
        <v>29</v>
      </c>
      <c r="B31">
        <v>0.57999999999999996</v>
      </c>
      <c r="C31" t="s">
        <v>146</v>
      </c>
      <c r="D31" t="s">
        <v>146</v>
      </c>
      <c r="E31" t="s">
        <v>146</v>
      </c>
      <c r="F31" t="s">
        <v>146</v>
      </c>
      <c r="G31" t="s">
        <v>146</v>
      </c>
      <c r="H31" t="s">
        <v>146</v>
      </c>
      <c r="I31">
        <v>1</v>
      </c>
      <c r="J31">
        <v>70</v>
      </c>
      <c r="K31" t="s">
        <v>146</v>
      </c>
      <c r="L31" t="s">
        <v>146</v>
      </c>
      <c r="M31" t="s">
        <v>146</v>
      </c>
      <c r="N31" t="s">
        <v>146</v>
      </c>
      <c r="O31" t="s">
        <v>146</v>
      </c>
      <c r="P31" t="s">
        <v>146</v>
      </c>
      <c r="Q31" t="s">
        <v>146</v>
      </c>
      <c r="R31" t="s">
        <v>146</v>
      </c>
      <c r="S31" t="s">
        <v>146</v>
      </c>
      <c r="T31" t="s">
        <v>146</v>
      </c>
      <c r="U31" t="s">
        <v>146</v>
      </c>
      <c r="V31" t="s">
        <v>146</v>
      </c>
      <c r="W31" t="s">
        <v>146</v>
      </c>
      <c r="X31" t="s">
        <v>146</v>
      </c>
      <c r="Y31" t="s">
        <v>146</v>
      </c>
      <c r="Z31" t="s">
        <v>146</v>
      </c>
      <c r="AA31" t="s">
        <v>146</v>
      </c>
      <c r="AB31" t="s">
        <v>146</v>
      </c>
      <c r="AC31" t="s">
        <v>146</v>
      </c>
      <c r="AD31" t="s">
        <v>146</v>
      </c>
      <c r="AE31" t="s">
        <v>146</v>
      </c>
      <c r="AF31" t="s">
        <v>146</v>
      </c>
      <c r="AG31" t="s">
        <v>146</v>
      </c>
    </row>
    <row r="32" spans="1:33">
      <c r="A32">
        <v>30</v>
      </c>
      <c r="B32">
        <v>0.6</v>
      </c>
      <c r="C32" t="s">
        <v>146</v>
      </c>
      <c r="D32" t="s">
        <v>146</v>
      </c>
      <c r="E32" t="s">
        <v>146</v>
      </c>
      <c r="F32" t="s">
        <v>146</v>
      </c>
      <c r="G32" t="s">
        <v>146</v>
      </c>
      <c r="H32" t="s">
        <v>146</v>
      </c>
      <c r="I32" t="s">
        <v>146</v>
      </c>
      <c r="J32">
        <v>2</v>
      </c>
      <c r="K32" t="s">
        <v>146</v>
      </c>
      <c r="L32" t="s">
        <v>146</v>
      </c>
      <c r="M32" t="s">
        <v>146</v>
      </c>
      <c r="N32" t="s">
        <v>146</v>
      </c>
      <c r="O32" t="s">
        <v>146</v>
      </c>
      <c r="P32" t="s">
        <v>146</v>
      </c>
      <c r="Q32" t="s">
        <v>146</v>
      </c>
      <c r="R32" t="s">
        <v>146</v>
      </c>
      <c r="S32" t="s">
        <v>146</v>
      </c>
      <c r="T32" t="s">
        <v>146</v>
      </c>
      <c r="U32" t="s">
        <v>146</v>
      </c>
      <c r="V32" t="s">
        <v>146</v>
      </c>
      <c r="W32" t="s">
        <v>146</v>
      </c>
      <c r="X32" t="s">
        <v>146</v>
      </c>
      <c r="Y32" t="s">
        <v>146</v>
      </c>
      <c r="Z32" t="s">
        <v>146</v>
      </c>
      <c r="AA32" t="s">
        <v>146</v>
      </c>
      <c r="AB32" t="s">
        <v>146</v>
      </c>
      <c r="AC32" t="s">
        <v>146</v>
      </c>
      <c r="AD32" t="s">
        <v>146</v>
      </c>
      <c r="AE32" t="s">
        <v>146</v>
      </c>
      <c r="AF32" t="s">
        <v>146</v>
      </c>
      <c r="AG32" t="s">
        <v>146</v>
      </c>
    </row>
    <row r="33" spans="1:33">
      <c r="A33">
        <v>34</v>
      </c>
      <c r="B33">
        <v>0.68</v>
      </c>
      <c r="C33" t="s">
        <v>146</v>
      </c>
      <c r="D33" t="s">
        <v>146</v>
      </c>
      <c r="E33" t="s">
        <v>146</v>
      </c>
      <c r="F33" t="s">
        <v>146</v>
      </c>
      <c r="G33" t="s">
        <v>146</v>
      </c>
      <c r="H33" t="s">
        <v>146</v>
      </c>
      <c r="I33" t="s">
        <v>146</v>
      </c>
      <c r="J33" t="s">
        <v>146</v>
      </c>
      <c r="K33" t="s">
        <v>146</v>
      </c>
      <c r="L33" t="s">
        <v>146</v>
      </c>
      <c r="M33" t="s">
        <v>146</v>
      </c>
      <c r="N33" t="s">
        <v>146</v>
      </c>
      <c r="O33" t="s">
        <v>146</v>
      </c>
      <c r="P33" t="s">
        <v>146</v>
      </c>
      <c r="Q33">
        <v>4</v>
      </c>
      <c r="R33">
        <v>1</v>
      </c>
      <c r="S33" t="s">
        <v>146</v>
      </c>
      <c r="T33" t="s">
        <v>146</v>
      </c>
      <c r="U33" t="s">
        <v>146</v>
      </c>
      <c r="V33" t="s">
        <v>146</v>
      </c>
      <c r="W33" t="s">
        <v>146</v>
      </c>
      <c r="X33" t="s">
        <v>146</v>
      </c>
      <c r="Y33" t="s">
        <v>146</v>
      </c>
      <c r="Z33" t="s">
        <v>146</v>
      </c>
      <c r="AA33" t="s">
        <v>146</v>
      </c>
      <c r="AB33" t="s">
        <v>146</v>
      </c>
      <c r="AC33" t="s">
        <v>146</v>
      </c>
      <c r="AD33" t="s">
        <v>146</v>
      </c>
      <c r="AE33" t="s">
        <v>146</v>
      </c>
      <c r="AF33" t="s">
        <v>146</v>
      </c>
      <c r="AG33" t="s">
        <v>146</v>
      </c>
    </row>
    <row r="34" spans="1:33">
      <c r="A34">
        <v>35</v>
      </c>
      <c r="B34">
        <v>0.7</v>
      </c>
      <c r="C34" t="s">
        <v>146</v>
      </c>
      <c r="D34" t="s">
        <v>146</v>
      </c>
      <c r="E34" t="s">
        <v>146</v>
      </c>
      <c r="F34" t="s">
        <v>146</v>
      </c>
      <c r="G34" t="s">
        <v>146</v>
      </c>
      <c r="H34" t="s">
        <v>146</v>
      </c>
      <c r="I34" t="s">
        <v>146</v>
      </c>
      <c r="J34" t="s">
        <v>146</v>
      </c>
      <c r="K34" t="s">
        <v>146</v>
      </c>
      <c r="L34" t="s">
        <v>146</v>
      </c>
      <c r="M34" t="s">
        <v>146</v>
      </c>
      <c r="N34" t="s">
        <v>146</v>
      </c>
      <c r="O34" t="s">
        <v>146</v>
      </c>
      <c r="P34" t="s">
        <v>146</v>
      </c>
      <c r="Q34">
        <v>4</v>
      </c>
      <c r="R34">
        <v>86</v>
      </c>
      <c r="S34" t="s">
        <v>146</v>
      </c>
      <c r="T34" t="s">
        <v>146</v>
      </c>
      <c r="U34" t="s">
        <v>146</v>
      </c>
      <c r="V34" t="s">
        <v>146</v>
      </c>
      <c r="W34" t="s">
        <v>146</v>
      </c>
      <c r="X34" t="s">
        <v>146</v>
      </c>
      <c r="Y34" t="s">
        <v>146</v>
      </c>
      <c r="Z34" t="s">
        <v>146</v>
      </c>
      <c r="AA34" t="s">
        <v>146</v>
      </c>
      <c r="AB34" t="s">
        <v>146</v>
      </c>
      <c r="AC34" t="s">
        <v>146</v>
      </c>
      <c r="AD34" t="s">
        <v>146</v>
      </c>
      <c r="AE34" t="s">
        <v>146</v>
      </c>
      <c r="AF34" t="s">
        <v>146</v>
      </c>
      <c r="AG34" t="s">
        <v>146</v>
      </c>
    </row>
    <row r="35" spans="1:33">
      <c r="A35">
        <v>36</v>
      </c>
      <c r="B35">
        <v>0.72</v>
      </c>
      <c r="C35" t="s">
        <v>146</v>
      </c>
      <c r="D35" t="s">
        <v>146</v>
      </c>
      <c r="E35" t="s">
        <v>146</v>
      </c>
      <c r="F35" t="s">
        <v>146</v>
      </c>
      <c r="G35" t="s">
        <v>146</v>
      </c>
      <c r="H35" t="s">
        <v>146</v>
      </c>
      <c r="I35" t="s">
        <v>146</v>
      </c>
      <c r="J35" t="s">
        <v>146</v>
      </c>
      <c r="K35" t="s">
        <v>146</v>
      </c>
      <c r="L35" t="s">
        <v>146</v>
      </c>
      <c r="M35" t="s">
        <v>146</v>
      </c>
      <c r="N35" t="s">
        <v>146</v>
      </c>
      <c r="O35" t="s">
        <v>146</v>
      </c>
      <c r="P35" t="s">
        <v>146</v>
      </c>
      <c r="Q35">
        <v>10</v>
      </c>
      <c r="R35">
        <v>13</v>
      </c>
      <c r="S35" t="s">
        <v>146</v>
      </c>
      <c r="T35" t="s">
        <v>146</v>
      </c>
      <c r="U35" t="s">
        <v>146</v>
      </c>
      <c r="V35" t="s">
        <v>146</v>
      </c>
      <c r="W35" t="s">
        <v>146</v>
      </c>
      <c r="X35" t="s">
        <v>146</v>
      </c>
      <c r="Y35" t="s">
        <v>146</v>
      </c>
      <c r="Z35" t="s">
        <v>146</v>
      </c>
      <c r="AA35" t="s">
        <v>146</v>
      </c>
      <c r="AB35" t="s">
        <v>146</v>
      </c>
      <c r="AC35" t="s">
        <v>146</v>
      </c>
      <c r="AD35" t="s">
        <v>146</v>
      </c>
      <c r="AE35" t="s">
        <v>146</v>
      </c>
      <c r="AF35" t="s">
        <v>146</v>
      </c>
      <c r="AG35" t="s">
        <v>146</v>
      </c>
    </row>
    <row r="36" spans="1:33">
      <c r="A36">
        <v>37</v>
      </c>
      <c r="B36">
        <v>0.74</v>
      </c>
      <c r="C36" t="s">
        <v>146</v>
      </c>
      <c r="D36" t="s">
        <v>146</v>
      </c>
      <c r="E36" t="s">
        <v>146</v>
      </c>
      <c r="F36" t="s">
        <v>146</v>
      </c>
      <c r="G36" t="s">
        <v>146</v>
      </c>
      <c r="H36" t="s">
        <v>146</v>
      </c>
      <c r="I36" t="s">
        <v>146</v>
      </c>
      <c r="J36" t="s">
        <v>146</v>
      </c>
      <c r="K36" t="s">
        <v>146</v>
      </c>
      <c r="L36" t="s">
        <v>146</v>
      </c>
      <c r="M36" t="s">
        <v>146</v>
      </c>
      <c r="N36" t="s">
        <v>146</v>
      </c>
      <c r="O36" t="s">
        <v>146</v>
      </c>
      <c r="P36" t="s">
        <v>146</v>
      </c>
      <c r="Q36">
        <v>64</v>
      </c>
      <c r="R36" t="s">
        <v>146</v>
      </c>
      <c r="S36" t="s">
        <v>146</v>
      </c>
      <c r="T36" t="s">
        <v>146</v>
      </c>
      <c r="U36" t="s">
        <v>146</v>
      </c>
      <c r="V36" t="s">
        <v>146</v>
      </c>
      <c r="W36" t="s">
        <v>146</v>
      </c>
      <c r="X36" t="s">
        <v>146</v>
      </c>
      <c r="Y36" t="s">
        <v>146</v>
      </c>
      <c r="Z36" t="s">
        <v>146</v>
      </c>
      <c r="AA36" t="s">
        <v>146</v>
      </c>
      <c r="AB36" t="s">
        <v>146</v>
      </c>
      <c r="AC36" t="s">
        <v>146</v>
      </c>
      <c r="AD36" t="s">
        <v>146</v>
      </c>
      <c r="AE36" t="s">
        <v>146</v>
      </c>
      <c r="AF36" t="s">
        <v>146</v>
      </c>
      <c r="AG36" t="s">
        <v>146</v>
      </c>
    </row>
    <row r="37" spans="1:33">
      <c r="A37">
        <v>38</v>
      </c>
      <c r="B37">
        <v>0.76</v>
      </c>
      <c r="C37" t="s">
        <v>146</v>
      </c>
      <c r="D37" t="s">
        <v>146</v>
      </c>
      <c r="E37" t="s">
        <v>146</v>
      </c>
      <c r="F37" t="s">
        <v>146</v>
      </c>
      <c r="G37" t="s">
        <v>146</v>
      </c>
      <c r="H37" t="s">
        <v>146</v>
      </c>
      <c r="I37" t="s">
        <v>146</v>
      </c>
      <c r="J37" t="s">
        <v>146</v>
      </c>
      <c r="K37" t="s">
        <v>146</v>
      </c>
      <c r="L37" t="s">
        <v>146</v>
      </c>
      <c r="M37" t="s">
        <v>146</v>
      </c>
      <c r="N37" t="s">
        <v>146</v>
      </c>
      <c r="O37" t="s">
        <v>146</v>
      </c>
      <c r="P37" t="s">
        <v>146</v>
      </c>
      <c r="Q37">
        <v>18</v>
      </c>
      <c r="R37" t="s">
        <v>146</v>
      </c>
      <c r="S37" t="s">
        <v>146</v>
      </c>
      <c r="T37" t="s">
        <v>146</v>
      </c>
      <c r="U37" t="s">
        <v>146</v>
      </c>
      <c r="V37" t="s">
        <v>146</v>
      </c>
      <c r="W37" t="s">
        <v>146</v>
      </c>
      <c r="X37" t="s">
        <v>146</v>
      </c>
      <c r="Y37" t="s">
        <v>146</v>
      </c>
      <c r="Z37" t="s">
        <v>146</v>
      </c>
      <c r="AA37" t="s">
        <v>146</v>
      </c>
      <c r="AB37" t="s">
        <v>146</v>
      </c>
      <c r="AC37" t="s">
        <v>146</v>
      </c>
      <c r="AD37" t="s">
        <v>146</v>
      </c>
      <c r="AE37" t="s">
        <v>146</v>
      </c>
      <c r="AF37" t="s">
        <v>146</v>
      </c>
      <c r="AG37" t="s">
        <v>146</v>
      </c>
    </row>
  </sheetData>
  <phoneticPr fontId="3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14" workbookViewId="0">
      <selection activeCell="L41" sqref="L41"/>
    </sheetView>
  </sheetViews>
  <sheetFormatPr baseColWidth="10" defaultRowHeight="13" x14ac:dyDescent="0"/>
  <cols>
    <col min="1" max="1" width="23.140625" customWidth="1"/>
    <col min="3" max="3" width="9" customWidth="1"/>
    <col min="5" max="5" width="11.5703125" customWidth="1"/>
  </cols>
  <sheetData>
    <row r="1" spans="1:6" s="22" customFormat="1">
      <c r="A1" s="22" t="s">
        <v>149</v>
      </c>
      <c r="B1" s="22" t="s">
        <v>152</v>
      </c>
      <c r="C1" s="22" t="s">
        <v>153</v>
      </c>
      <c r="D1" s="22" t="s">
        <v>150</v>
      </c>
      <c r="E1" s="22" t="s">
        <v>151</v>
      </c>
      <c r="F1" s="22" t="s">
        <v>148</v>
      </c>
    </row>
    <row r="2" spans="1:6">
      <c r="A2" t="s">
        <v>259</v>
      </c>
      <c r="B2">
        <v>36</v>
      </c>
      <c r="C2">
        <v>0.18</v>
      </c>
      <c r="D2">
        <v>47</v>
      </c>
      <c r="E2">
        <v>0.18</v>
      </c>
      <c r="F2">
        <v>1</v>
      </c>
    </row>
    <row r="3" spans="1:6">
      <c r="A3" t="s">
        <v>260</v>
      </c>
      <c r="B3">
        <v>36</v>
      </c>
      <c r="C3">
        <v>-0.02</v>
      </c>
      <c r="D3">
        <v>48</v>
      </c>
      <c r="E3">
        <v>-0.03</v>
      </c>
      <c r="F3">
        <v>2</v>
      </c>
    </row>
    <row r="4" spans="1:6">
      <c r="A4" t="s">
        <v>82</v>
      </c>
      <c r="B4">
        <v>35</v>
      </c>
      <c r="C4">
        <v>0.02</v>
      </c>
      <c r="D4">
        <v>55</v>
      </c>
      <c r="E4">
        <v>0.03</v>
      </c>
      <c r="F4">
        <v>1</v>
      </c>
    </row>
    <row r="5" spans="1:6">
      <c r="A5" t="s">
        <v>261</v>
      </c>
      <c r="B5">
        <v>35</v>
      </c>
      <c r="C5">
        <v>-0.01</v>
      </c>
      <c r="D5">
        <v>69</v>
      </c>
      <c r="E5">
        <v>-0.01</v>
      </c>
      <c r="F5">
        <v>3</v>
      </c>
    </row>
    <row r="6" spans="1:6">
      <c r="A6" t="s">
        <v>245</v>
      </c>
      <c r="B6">
        <v>34</v>
      </c>
      <c r="C6">
        <v>-0.01</v>
      </c>
      <c r="D6">
        <v>51</v>
      </c>
      <c r="E6">
        <v>0.01</v>
      </c>
      <c r="F6">
        <v>1</v>
      </c>
    </row>
    <row r="7" spans="1:6">
      <c r="A7" t="s">
        <v>254</v>
      </c>
      <c r="B7">
        <v>34</v>
      </c>
      <c r="C7">
        <v>0.01</v>
      </c>
      <c r="D7">
        <v>77</v>
      </c>
      <c r="E7">
        <v>0.01</v>
      </c>
      <c r="F7">
        <v>1</v>
      </c>
    </row>
    <row r="8" spans="1:6">
      <c r="A8" t="s">
        <v>87</v>
      </c>
      <c r="B8">
        <v>34</v>
      </c>
      <c r="C8">
        <v>-0.01</v>
      </c>
      <c r="D8">
        <v>62</v>
      </c>
      <c r="E8">
        <v>0.01</v>
      </c>
      <c r="F8">
        <v>1</v>
      </c>
    </row>
    <row r="9" spans="1:6">
      <c r="A9" t="s">
        <v>237</v>
      </c>
      <c r="B9">
        <v>33</v>
      </c>
      <c r="C9">
        <v>0.32</v>
      </c>
      <c r="D9">
        <v>64</v>
      </c>
      <c r="E9">
        <v>0.32</v>
      </c>
      <c r="F9">
        <v>1</v>
      </c>
    </row>
    <row r="10" spans="1:6">
      <c r="A10" t="s">
        <v>83</v>
      </c>
      <c r="B10">
        <v>33</v>
      </c>
      <c r="C10">
        <v>0.01</v>
      </c>
      <c r="D10">
        <v>46</v>
      </c>
      <c r="E10">
        <v>0.01</v>
      </c>
      <c r="F10">
        <v>2</v>
      </c>
    </row>
    <row r="11" spans="1:6">
      <c r="A11" t="s">
        <v>262</v>
      </c>
      <c r="B11">
        <v>33</v>
      </c>
      <c r="C11">
        <v>0.02</v>
      </c>
      <c r="D11">
        <v>77</v>
      </c>
      <c r="E11">
        <v>0</v>
      </c>
      <c r="F11">
        <v>4</v>
      </c>
    </row>
    <row r="12" spans="1:6">
      <c r="A12" t="s">
        <v>157</v>
      </c>
      <c r="B12">
        <v>32</v>
      </c>
      <c r="C12">
        <v>0.26</v>
      </c>
      <c r="D12">
        <v>84</v>
      </c>
      <c r="E12">
        <v>0.28999999999999998</v>
      </c>
      <c r="F12">
        <v>1</v>
      </c>
    </row>
    <row r="13" spans="1:6">
      <c r="A13" t="s">
        <v>238</v>
      </c>
      <c r="B13">
        <v>32</v>
      </c>
      <c r="C13">
        <v>-0.01</v>
      </c>
      <c r="D13">
        <v>50</v>
      </c>
      <c r="E13">
        <v>0</v>
      </c>
      <c r="F13">
        <v>2</v>
      </c>
    </row>
    <row r="14" spans="1:6">
      <c r="A14" t="s">
        <v>232</v>
      </c>
      <c r="B14">
        <v>32</v>
      </c>
      <c r="C14">
        <v>0.01</v>
      </c>
      <c r="D14">
        <v>51</v>
      </c>
      <c r="E14">
        <v>0.03</v>
      </c>
      <c r="F14">
        <v>1</v>
      </c>
    </row>
    <row r="15" spans="1:6">
      <c r="A15" t="s">
        <v>93</v>
      </c>
      <c r="B15">
        <v>32</v>
      </c>
      <c r="C15">
        <v>0.04</v>
      </c>
      <c r="D15">
        <v>65</v>
      </c>
      <c r="E15">
        <v>0.03</v>
      </c>
      <c r="F15">
        <v>2</v>
      </c>
    </row>
    <row r="16" spans="1:6">
      <c r="A16" t="s">
        <v>255</v>
      </c>
      <c r="B16">
        <v>31</v>
      </c>
      <c r="C16">
        <v>0.03</v>
      </c>
      <c r="D16">
        <v>77</v>
      </c>
      <c r="E16">
        <v>0.02</v>
      </c>
      <c r="F16">
        <v>2</v>
      </c>
    </row>
    <row r="17" spans="1:6">
      <c r="A17" t="s">
        <v>246</v>
      </c>
      <c r="B17">
        <v>31</v>
      </c>
      <c r="C17">
        <v>0.02</v>
      </c>
      <c r="D17">
        <v>56</v>
      </c>
      <c r="E17">
        <v>0.03</v>
      </c>
      <c r="F17">
        <v>2</v>
      </c>
    </row>
    <row r="18" spans="1:6">
      <c r="A18" t="s">
        <v>257</v>
      </c>
      <c r="B18">
        <v>31</v>
      </c>
      <c r="C18">
        <v>0</v>
      </c>
      <c r="D18">
        <v>75</v>
      </c>
      <c r="E18">
        <v>-0.02</v>
      </c>
      <c r="F18">
        <v>4</v>
      </c>
    </row>
    <row r="19" spans="1:6">
      <c r="A19" t="s">
        <v>248</v>
      </c>
      <c r="B19">
        <v>31</v>
      </c>
      <c r="C19">
        <v>-0.01</v>
      </c>
      <c r="D19">
        <v>53</v>
      </c>
      <c r="E19">
        <v>-0.02</v>
      </c>
      <c r="F19">
        <v>4</v>
      </c>
    </row>
    <row r="20" spans="1:6">
      <c r="A20" t="s">
        <v>240</v>
      </c>
      <c r="B20">
        <v>31</v>
      </c>
      <c r="C20">
        <v>-0.02</v>
      </c>
      <c r="D20">
        <v>60</v>
      </c>
      <c r="E20">
        <v>0</v>
      </c>
      <c r="F20">
        <v>4</v>
      </c>
    </row>
    <row r="21" spans="1:6">
      <c r="A21" t="s">
        <v>241</v>
      </c>
      <c r="B21">
        <v>31</v>
      </c>
      <c r="C21">
        <v>0.03</v>
      </c>
      <c r="D21">
        <v>70</v>
      </c>
      <c r="E21">
        <v>0.03</v>
      </c>
      <c r="F21">
        <v>5</v>
      </c>
    </row>
    <row r="22" spans="1:6">
      <c r="A22" t="s">
        <v>264</v>
      </c>
      <c r="B22">
        <v>30</v>
      </c>
      <c r="C22">
        <v>0.01</v>
      </c>
      <c r="D22">
        <v>58</v>
      </c>
      <c r="E22">
        <v>0</v>
      </c>
      <c r="F22">
        <v>1</v>
      </c>
    </row>
    <row r="23" spans="1:6">
      <c r="A23" t="s">
        <v>92</v>
      </c>
      <c r="B23">
        <v>30</v>
      </c>
      <c r="C23">
        <v>0.02</v>
      </c>
      <c r="D23">
        <v>69</v>
      </c>
      <c r="E23">
        <v>0.03</v>
      </c>
      <c r="F23">
        <v>1</v>
      </c>
    </row>
    <row r="24" spans="1:6">
      <c r="A24" t="s">
        <v>256</v>
      </c>
      <c r="B24">
        <v>30</v>
      </c>
      <c r="C24">
        <v>0.02</v>
      </c>
      <c r="D24">
        <v>54</v>
      </c>
      <c r="E24">
        <v>0.02</v>
      </c>
      <c r="F24">
        <v>3</v>
      </c>
    </row>
    <row r="25" spans="1:6">
      <c r="A25" t="s">
        <v>84</v>
      </c>
      <c r="B25">
        <v>30</v>
      </c>
      <c r="C25">
        <v>0.02</v>
      </c>
      <c r="D25">
        <v>65</v>
      </c>
      <c r="E25">
        <v>0.01</v>
      </c>
      <c r="F25">
        <v>3</v>
      </c>
    </row>
    <row r="26" spans="1:6">
      <c r="A26" t="s">
        <v>239</v>
      </c>
      <c r="B26">
        <v>30</v>
      </c>
      <c r="C26">
        <v>0.04</v>
      </c>
      <c r="D26">
        <v>59</v>
      </c>
      <c r="E26">
        <v>0.02</v>
      </c>
      <c r="F26">
        <v>3</v>
      </c>
    </row>
    <row r="27" spans="1:6">
      <c r="A27" t="s">
        <v>263</v>
      </c>
      <c r="B27">
        <v>30</v>
      </c>
      <c r="C27">
        <v>0.23</v>
      </c>
      <c r="D27">
        <v>65</v>
      </c>
      <c r="E27">
        <v>0.23</v>
      </c>
      <c r="F27">
        <v>5</v>
      </c>
    </row>
    <row r="28" spans="1:6">
      <c r="A28" t="s">
        <v>86</v>
      </c>
      <c r="B28">
        <v>30</v>
      </c>
      <c r="C28">
        <v>0.04</v>
      </c>
      <c r="D28">
        <v>61</v>
      </c>
      <c r="E28">
        <v>0.03</v>
      </c>
      <c r="F28">
        <v>5</v>
      </c>
    </row>
    <row r="29" spans="1:6">
      <c r="A29" t="s">
        <v>233</v>
      </c>
      <c r="B29">
        <v>30</v>
      </c>
      <c r="C29">
        <v>-0.01</v>
      </c>
      <c r="D29">
        <v>64</v>
      </c>
      <c r="E29">
        <v>0</v>
      </c>
      <c r="F29">
        <v>2</v>
      </c>
    </row>
    <row r="30" spans="1:6">
      <c r="A30" t="s">
        <v>91</v>
      </c>
      <c r="B30">
        <v>30</v>
      </c>
      <c r="C30">
        <v>-0.01</v>
      </c>
      <c r="D30">
        <v>64</v>
      </c>
      <c r="E30">
        <v>0</v>
      </c>
      <c r="F30">
        <v>5</v>
      </c>
    </row>
    <row r="31" spans="1:6">
      <c r="A31" t="s">
        <v>247</v>
      </c>
      <c r="B31">
        <v>29</v>
      </c>
      <c r="C31">
        <v>0.01</v>
      </c>
      <c r="D31">
        <v>67</v>
      </c>
      <c r="E31">
        <v>0.01</v>
      </c>
      <c r="F31">
        <v>3</v>
      </c>
    </row>
    <row r="32" spans="1:6">
      <c r="A32" t="s">
        <v>85</v>
      </c>
      <c r="B32">
        <v>29</v>
      </c>
      <c r="C32">
        <v>0.02</v>
      </c>
      <c r="D32">
        <v>57</v>
      </c>
      <c r="E32">
        <v>0.02</v>
      </c>
      <c r="F32">
        <v>4</v>
      </c>
    </row>
    <row r="33" spans="1:6">
      <c r="A33" t="s">
        <v>158</v>
      </c>
      <c r="B33">
        <v>29</v>
      </c>
      <c r="C33">
        <v>0</v>
      </c>
      <c r="D33">
        <v>56</v>
      </c>
      <c r="E33">
        <v>0.01</v>
      </c>
      <c r="F33">
        <v>2</v>
      </c>
    </row>
    <row r="34" spans="1:6">
      <c r="A34" t="s">
        <v>94</v>
      </c>
      <c r="B34">
        <v>29</v>
      </c>
      <c r="C34">
        <v>0.03</v>
      </c>
      <c r="D34">
        <v>72</v>
      </c>
      <c r="E34">
        <v>0.02</v>
      </c>
      <c r="F34">
        <v>3</v>
      </c>
    </row>
    <row r="35" spans="1:6">
      <c r="A35" t="s">
        <v>234</v>
      </c>
      <c r="B35">
        <v>29</v>
      </c>
      <c r="C35">
        <v>0.01</v>
      </c>
      <c r="D35">
        <v>66</v>
      </c>
      <c r="E35">
        <v>0</v>
      </c>
      <c r="F35">
        <v>3</v>
      </c>
    </row>
    <row r="36" spans="1:6">
      <c r="A36" t="s">
        <v>235</v>
      </c>
      <c r="B36">
        <v>29</v>
      </c>
      <c r="C36">
        <v>0.27</v>
      </c>
      <c r="D36">
        <v>68</v>
      </c>
      <c r="E36">
        <v>0.28999999999999998</v>
      </c>
      <c r="F36">
        <v>4</v>
      </c>
    </row>
    <row r="37" spans="1:6">
      <c r="A37" t="s">
        <v>258</v>
      </c>
      <c r="B37">
        <v>29</v>
      </c>
      <c r="C37">
        <v>0.02</v>
      </c>
      <c r="D37">
        <v>57</v>
      </c>
      <c r="E37">
        <v>0.04</v>
      </c>
      <c r="F37">
        <v>5</v>
      </c>
    </row>
    <row r="38" spans="1:6">
      <c r="A38" t="s">
        <v>236</v>
      </c>
      <c r="B38">
        <v>29</v>
      </c>
      <c r="C38">
        <v>0</v>
      </c>
      <c r="D38">
        <v>70</v>
      </c>
      <c r="E38">
        <v>0.02</v>
      </c>
      <c r="F38">
        <v>5</v>
      </c>
    </row>
    <row r="39" spans="1:6">
      <c r="A39" t="s">
        <v>88</v>
      </c>
      <c r="B39">
        <v>29</v>
      </c>
      <c r="C39">
        <v>0.03</v>
      </c>
      <c r="D39">
        <v>68</v>
      </c>
      <c r="E39">
        <v>0.03</v>
      </c>
      <c r="F39">
        <v>2</v>
      </c>
    </row>
    <row r="40" spans="1:6">
      <c r="A40" t="s">
        <v>90</v>
      </c>
      <c r="B40">
        <v>29</v>
      </c>
      <c r="C40">
        <v>0.02</v>
      </c>
      <c r="D40">
        <v>63</v>
      </c>
      <c r="E40">
        <v>0.02</v>
      </c>
      <c r="F40">
        <v>4</v>
      </c>
    </row>
    <row r="41" spans="1:6">
      <c r="A41" t="s">
        <v>244</v>
      </c>
      <c r="B41">
        <v>29</v>
      </c>
      <c r="C41">
        <v>0</v>
      </c>
      <c r="D41">
        <v>48</v>
      </c>
      <c r="E41">
        <v>0.01</v>
      </c>
      <c r="F41">
        <v>5</v>
      </c>
    </row>
    <row r="42" spans="1:6">
      <c r="A42" t="s">
        <v>154</v>
      </c>
      <c r="B42">
        <v>28</v>
      </c>
      <c r="C42">
        <v>-0.02</v>
      </c>
      <c r="D42">
        <v>52</v>
      </c>
      <c r="E42">
        <v>-0.01</v>
      </c>
      <c r="F42">
        <v>2</v>
      </c>
    </row>
    <row r="43" spans="1:6">
      <c r="A43" t="s">
        <v>242</v>
      </c>
      <c r="B43">
        <v>28</v>
      </c>
      <c r="C43">
        <v>0.02</v>
      </c>
      <c r="D43">
        <v>43</v>
      </c>
      <c r="E43">
        <v>0.01</v>
      </c>
      <c r="F43">
        <v>3</v>
      </c>
    </row>
    <row r="44" spans="1:6">
      <c r="A44" t="s">
        <v>243</v>
      </c>
      <c r="B44">
        <v>28</v>
      </c>
      <c r="C44">
        <v>0.02</v>
      </c>
      <c r="D44">
        <v>47</v>
      </c>
      <c r="E44">
        <v>0.02</v>
      </c>
      <c r="F44">
        <v>4</v>
      </c>
    </row>
    <row r="45" spans="1:6">
      <c r="A45" t="s">
        <v>249</v>
      </c>
      <c r="B45">
        <v>28</v>
      </c>
      <c r="C45">
        <v>0.05</v>
      </c>
      <c r="D45">
        <v>45</v>
      </c>
      <c r="E45">
        <v>0.04</v>
      </c>
      <c r="F45">
        <v>5</v>
      </c>
    </row>
    <row r="46" spans="1:6">
      <c r="A46" t="s">
        <v>89</v>
      </c>
      <c r="B46">
        <v>28</v>
      </c>
      <c r="C46">
        <v>0</v>
      </c>
      <c r="D46">
        <v>54</v>
      </c>
      <c r="E46">
        <v>-0.02</v>
      </c>
      <c r="F46">
        <v>3</v>
      </c>
    </row>
    <row r="47" spans="1:6">
      <c r="A47" t="s">
        <v>231</v>
      </c>
      <c r="B47">
        <v>28</v>
      </c>
      <c r="C47">
        <v>0.02</v>
      </c>
      <c r="D47">
        <v>40</v>
      </c>
      <c r="E47">
        <v>0.02</v>
      </c>
      <c r="F47">
        <v>5</v>
      </c>
    </row>
    <row r="48" spans="1:6">
      <c r="A48" t="s">
        <v>160</v>
      </c>
      <c r="B48">
        <v>27</v>
      </c>
      <c r="C48">
        <v>0</v>
      </c>
      <c r="D48">
        <v>50</v>
      </c>
      <c r="E48">
        <v>0.01</v>
      </c>
      <c r="F48">
        <v>4</v>
      </c>
    </row>
    <row r="49" spans="1:6">
      <c r="A49" t="s">
        <v>155</v>
      </c>
      <c r="B49">
        <v>26</v>
      </c>
      <c r="C49">
        <v>0.05</v>
      </c>
      <c r="D49">
        <v>56</v>
      </c>
      <c r="E49">
        <v>0.04</v>
      </c>
      <c r="F49">
        <v>4</v>
      </c>
    </row>
    <row r="50" spans="1:6">
      <c r="A50" t="s">
        <v>156</v>
      </c>
      <c r="B50">
        <v>26</v>
      </c>
      <c r="C50">
        <v>0.03</v>
      </c>
      <c r="D50">
        <v>61</v>
      </c>
      <c r="E50">
        <v>0.02</v>
      </c>
      <c r="F50">
        <v>5</v>
      </c>
    </row>
    <row r="51" spans="1:6">
      <c r="A51" t="s">
        <v>159</v>
      </c>
      <c r="B51">
        <v>25</v>
      </c>
      <c r="C51">
        <v>0</v>
      </c>
      <c r="D51">
        <v>41</v>
      </c>
      <c r="E51">
        <v>0.01</v>
      </c>
      <c r="F51">
        <v>3</v>
      </c>
    </row>
  </sheetData>
  <sortState ref="A2:F1048576">
    <sortCondition descending="1" ref="B3:B1048576"/>
  </sortState>
  <phoneticPr fontId="3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blind cases</vt:lpstr>
      <vt:lpstr>hist_all</vt:lpstr>
      <vt:lpstr>bench 1xvq</vt:lpstr>
      <vt:lpstr>bench 1a2b</vt:lpstr>
      <vt:lpstr>sampling ros vs SA</vt:lpstr>
      <vt:lpstr>identify weak solution</vt:lpstr>
    </vt:vector>
  </TitlesOfParts>
  <Company>University of Washington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DiMaio</dc:creator>
  <cp:lastModifiedBy>Frank DiMaio</cp:lastModifiedBy>
  <cp:lastPrinted>2011-01-11T04:22:20Z</cp:lastPrinted>
  <dcterms:created xsi:type="dcterms:W3CDTF">2010-07-02T18:53:49Z</dcterms:created>
  <dcterms:modified xsi:type="dcterms:W3CDTF">2011-01-18T22:34:07Z</dcterms:modified>
</cp:coreProperties>
</file>